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Owner/Documents/UN Women Meta Analysis/UN Women 2023/QAs/Sent to Soo/"/>
    </mc:Choice>
  </mc:AlternateContent>
  <xr:revisionPtr revIDLastSave="0" documentId="8_{4ED9A61B-8E1A-ED4C-B360-56DEE3C714A1}" xr6:coauthVersionLast="47" xr6:coauthVersionMax="47" xr10:uidLastSave="{00000000-0000-0000-0000-000000000000}"/>
  <bookViews>
    <workbookView xWindow="3580" yWindow="2500" windowWidth="27240" windowHeight="16440" xr2:uid="{2B07A871-FA65-F245-BCDD-5C23D5DDEBD9}"/>
  </bookViews>
  <sheets>
    <sheet name="21" sheetId="1" r:id="rId1"/>
  </sheets>
  <externalReferences>
    <externalReference r:id="rId2"/>
    <externalReference r:id="rId3"/>
    <externalReference r:id="rId4"/>
  </externalReferences>
  <definedNames>
    <definedName name="_AMO_UniqueIdentifier" hidden="1">"'3ca95ca6-c1f4-47cc-8b57-65dfebbd2aa8'"</definedName>
    <definedName name="cc" localSheetId="0">#REF!</definedName>
    <definedName name="cc">#REF!</definedName>
    <definedName name="color" localSheetId="0">'[1]Classification of eval reports'!$B$17:$D$17</definedName>
    <definedName name="Consultant" localSheetId="0">'[1]Classification of eval reports'!#REF!</definedName>
    <definedName name="Consultant">'[1]Classification of eval reports'!#REF!</definedName>
    <definedName name="_xlnm.Criteria" localSheetId="0">'[1]Classification of eval reports'!#REF!</definedName>
    <definedName name="_xlnm.Criteria">'[1]Classification of eval reports'!#REF!</definedName>
    <definedName name="Geographical" localSheetId="0">'[1]Classification of eval reports'!$B$10:$E$10</definedName>
    <definedName name="Geographical">'[2]Classification of eval reports'!$B$10:$E$10</definedName>
    <definedName name="Geographicalnew">'[3]Classification of eval reports'!$B$10:$E$10</definedName>
    <definedName name="Independance" localSheetId="0">'[1]Classification of eval reports'!#REF!</definedName>
    <definedName name="Independance">'[1]Classification of eval reports'!#REF!</definedName>
    <definedName name="InputAdvertising" localSheetId="0">#REF!</definedName>
    <definedName name="InputAdvertising">#REF!</definedName>
    <definedName name="InputBadDebts" localSheetId="0">#REF!</definedName>
    <definedName name="InputBadDebts">#REF!</definedName>
    <definedName name="InputBusinessFees" localSheetId="0">#REF!</definedName>
    <definedName name="InputBusinessFees">#REF!</definedName>
    <definedName name="InputBusinessProfessionalIncome" localSheetId="0">#REF!</definedName>
    <definedName name="InputBusinessProfessionalIncome">#REF!</definedName>
    <definedName name="InputBusinessProfessionalIncomeExempt" localSheetId="0">#REF!</definedName>
    <definedName name="InputBusinessProfessionalIncomeExempt">#REF!</definedName>
    <definedName name="InputCapital1" localSheetId="0">#REF!</definedName>
    <definedName name="InputCapital1">#REF!</definedName>
    <definedName name="InputCapital1Description" localSheetId="0">#REF!</definedName>
    <definedName name="InputCapital1Description">#REF!</definedName>
    <definedName name="InputCapital2" localSheetId="0">#REF!</definedName>
    <definedName name="InputCapital2">#REF!</definedName>
    <definedName name="InputCapital2Description" localSheetId="0">#REF!</definedName>
    <definedName name="InputCapital2Description">#REF!</definedName>
    <definedName name="InputCapital3" localSheetId="0">#REF!</definedName>
    <definedName name="InputCapital3">#REF!</definedName>
    <definedName name="InputCapital3Description" localSheetId="0">#REF!</definedName>
    <definedName name="InputCapital3Description">#REF!</definedName>
    <definedName name="InputCapital4" localSheetId="0">#REF!</definedName>
    <definedName name="InputCapital4">#REF!</definedName>
    <definedName name="InputCapital4Description" localSheetId="0">#REF!</definedName>
    <definedName name="InputCapital4Description">#REF!</definedName>
    <definedName name="InputCapital5" localSheetId="0">#REF!</definedName>
    <definedName name="InputCapital5">#REF!</definedName>
    <definedName name="InputCapital5Description" localSheetId="0">#REF!</definedName>
    <definedName name="InputCapital5Description">#REF!</definedName>
    <definedName name="InputCapital6" localSheetId="0">#REF!</definedName>
    <definedName name="InputCapital6">#REF!</definedName>
    <definedName name="InputCapital6Description" localSheetId="0">#REF!</definedName>
    <definedName name="InputCapital6Description">#REF!</definedName>
    <definedName name="InputClientDescription" localSheetId="0">#REF!</definedName>
    <definedName name="InputClientDescription">#REF!</definedName>
    <definedName name="InputCOGSClosing" localSheetId="0">#REF!</definedName>
    <definedName name="InputCOGSClosing">#REF!</definedName>
    <definedName name="InputCOGSOpening" localSheetId="0">#REF!</definedName>
    <definedName name="InputCOGSOpening">#REF!</definedName>
    <definedName name="InputCurrency" localSheetId="0">#REF!</definedName>
    <definedName name="InputCurrency">#REF!</definedName>
    <definedName name="InputDelivery" localSheetId="0">#REF!</definedName>
    <definedName name="InputDelivery">#REF!</definedName>
    <definedName name="InputFuelCosts" localSheetId="0">#REF!</definedName>
    <definedName name="InputFuelCosts">#REF!</definedName>
    <definedName name="InputGSTHSTCollected" localSheetId="0">#REF!</definedName>
    <definedName name="InputGSTHSTCollected">#REF!</definedName>
    <definedName name="InputGSTHSTInstalments" localSheetId="0">#REF!</definedName>
    <definedName name="InputGSTHSTInstalments">#REF!</definedName>
    <definedName name="InputGSTHSTMethod" localSheetId="0">#REF!</definedName>
    <definedName name="InputGSTHSTMethod">#REF!</definedName>
    <definedName name="InputGSTHSTNumber" localSheetId="0">#REF!</definedName>
    <definedName name="InputGSTHSTNumber">#REF!</definedName>
    <definedName name="InputGSTHSTRate" localSheetId="0">#REF!</definedName>
    <definedName name="InputGSTHSTRate">#REF!</definedName>
    <definedName name="InputHomeOfficeBusinessArea" localSheetId="0">#REF!</definedName>
    <definedName name="InputHomeOfficeBusinessArea">#REF!</definedName>
    <definedName name="InputHomeOfficeDescription" localSheetId="0">#REF!</definedName>
    <definedName name="InputHomeOfficeDescription">#REF!</definedName>
    <definedName name="InputHomeOfficeElectricity" localSheetId="0">#REF!</definedName>
    <definedName name="InputHomeOfficeElectricity">#REF!</definedName>
    <definedName name="InputHomeOfficeHeat" localSheetId="0">#REF!</definedName>
    <definedName name="InputHomeOfficeHeat">#REF!</definedName>
    <definedName name="InputHomeOfficeInsurance" localSheetId="0">#REF!</definedName>
    <definedName name="InputHomeOfficeInsurance">#REF!</definedName>
    <definedName name="InputHomeOfficeMaintenance" localSheetId="0">#REF!</definedName>
    <definedName name="InputHomeOfficeMaintenance">#REF!</definedName>
    <definedName name="InputHomeOfficeMortgageInterest" localSheetId="0">#REF!</definedName>
    <definedName name="InputHomeOfficeMortgageInterest">#REF!</definedName>
    <definedName name="InputHomeOfficeOtherExpenses" localSheetId="0">#REF!</definedName>
    <definedName name="InputHomeOfficeOtherExpenses">#REF!</definedName>
    <definedName name="InputHomeOfficeOtherExpensesDescription" localSheetId="0">#REF!</definedName>
    <definedName name="InputHomeOfficeOtherExpensesDescription">#REF!</definedName>
    <definedName name="InputHomeOfficePropertyTaxes" localSheetId="0">#REF!</definedName>
    <definedName name="InputHomeOfficePropertyTaxes">#REF!</definedName>
    <definedName name="InputHomeOfficeTotalArea" localSheetId="0">#REF!</definedName>
    <definedName name="InputHomeOfficeTotalArea">#REF!</definedName>
    <definedName name="InputInsurance" localSheetId="0">#REF!</definedName>
    <definedName name="InputInsurance">#REF!</definedName>
    <definedName name="InputInterest" localSheetId="0">#REF!</definedName>
    <definedName name="InputInterest">#REF!</definedName>
    <definedName name="InputMaintenanceRepairs" localSheetId="0">#REF!</definedName>
    <definedName name="InputMaintenanceRepairs">#REF!</definedName>
    <definedName name="InputManagementAdministration" localSheetId="0">#REF!</definedName>
    <definedName name="InputManagementAdministration">#REF!</definedName>
    <definedName name="InputMealsEntertainment" localSheetId="0">#REF!</definedName>
    <definedName name="InputMealsEntertainment">#REF!</definedName>
    <definedName name="InputOfficeExpenses" localSheetId="0">#REF!</definedName>
    <definedName name="InputOfficeExpenses">#REF!</definedName>
    <definedName name="InputOtherDeductions" localSheetId="0">#REF!</definedName>
    <definedName name="InputOtherDeductions">#REF!</definedName>
    <definedName name="InputOtherDeductionsDescription" localSheetId="0">#REF!</definedName>
    <definedName name="InputOtherDeductionsDescription">#REF!</definedName>
    <definedName name="InputOtherExpenses1" localSheetId="0">#REF!</definedName>
    <definedName name="InputOtherExpenses1">#REF!</definedName>
    <definedName name="InputOtherExpenses1Description" localSheetId="0">#REF!</definedName>
    <definedName name="InputOtherExpenses1Description">#REF!</definedName>
    <definedName name="InputOtherExpenses2" localSheetId="0">#REF!</definedName>
    <definedName name="InputOtherExpenses2">#REF!</definedName>
    <definedName name="InputOtherExpenses2Description" localSheetId="0">#REF!</definedName>
    <definedName name="InputOtherExpenses2Description">#REF!</definedName>
    <definedName name="InputOtherExpenses3" localSheetId="0">#REF!</definedName>
    <definedName name="InputOtherExpenses3">#REF!</definedName>
    <definedName name="InputOtherExpenses3Description" localSheetId="0">#REF!</definedName>
    <definedName name="InputOtherExpenses3Description">#REF!</definedName>
    <definedName name="InputOtherExpenses4" localSheetId="0">#REF!</definedName>
    <definedName name="InputOtherExpenses4">#REF!</definedName>
    <definedName name="InputOtherExpenses4Description" localSheetId="0">#REF!</definedName>
    <definedName name="InputOtherExpenses4Description">#REF!</definedName>
    <definedName name="InputOtherExpenses5" localSheetId="0">#REF!</definedName>
    <definedName name="InputOtherExpenses5">#REF!</definedName>
    <definedName name="InputOtherExpenses5Description" localSheetId="0">#REF!</definedName>
    <definedName name="InputOtherExpenses5Description">#REF!</definedName>
    <definedName name="InputOtherExpenses6" localSheetId="0">#REF!</definedName>
    <definedName name="InputOtherExpenses6">#REF!</definedName>
    <definedName name="InputOtherExpenses6Description" localSheetId="0">#REF!</definedName>
    <definedName name="InputOtherExpenses6Description">#REF!</definedName>
    <definedName name="InputOtherExpenses7" localSheetId="0">#REF!</definedName>
    <definedName name="InputOtherExpenses7">#REF!</definedName>
    <definedName name="InputOtherExpenses7Description" localSheetId="0">#REF!</definedName>
    <definedName name="InputOtherExpenses7Description">#REF!</definedName>
    <definedName name="InputOtherExpenses8" localSheetId="0">#REF!</definedName>
    <definedName name="InputOtherExpenses8">#REF!</definedName>
    <definedName name="InputOtherExpenses8Description" localSheetId="0">#REF!</definedName>
    <definedName name="InputOtherExpenses8Description">#REF!</definedName>
    <definedName name="InputOtherExpenses9" localSheetId="0">#REF!</definedName>
    <definedName name="InputOtherExpenses9">#REF!</definedName>
    <definedName name="InputOtherExpenses9Description" localSheetId="0">#REF!</definedName>
    <definedName name="InputOtherExpenses9Description">#REF!</definedName>
    <definedName name="InputOtherIncome" localSheetId="0">#REF!</definedName>
    <definedName name="InputOtherIncome">#REF!</definedName>
    <definedName name="InputOtherIncomeDescription" localSheetId="0">#REF!</definedName>
    <definedName name="InputOtherIncomeDescription">#REF!</definedName>
    <definedName name="InputProfessionalFees" localSheetId="0">#REF!</definedName>
    <definedName name="InputProfessionalFees">#REF!</definedName>
    <definedName name="InputPropertyTax" localSheetId="0">#REF!</definedName>
    <definedName name="InputPropertyTax">#REF!</definedName>
    <definedName name="InputPSTRate" localSheetId="0">#REF!</definedName>
    <definedName name="InputPSTRate">#REF!</definedName>
    <definedName name="InputRent" localSheetId="0">#REF!</definedName>
    <definedName name="InputRent">#REF!</definedName>
    <definedName name="InputSalariesWages" localSheetId="0">#REF!</definedName>
    <definedName name="InputSalariesWages">#REF!</definedName>
    <definedName name="InputSupplies" localSheetId="0">#REF!</definedName>
    <definedName name="InputSupplies">#REF!</definedName>
    <definedName name="InputTaxpayerMealsEntertainment" localSheetId="0">#REF!</definedName>
    <definedName name="InputTaxpayerMealsEntertainment">#REF!</definedName>
    <definedName name="InputTaxpayerOtherExpenses" localSheetId="0">#REF!</definedName>
    <definedName name="InputTaxpayerOtherExpenses">#REF!</definedName>
    <definedName name="InputTaxpayerRebatesReceived" localSheetId="0">#REF!</definedName>
    <definedName name="InputTaxpayerRebatesReceived">#REF!</definedName>
    <definedName name="InputTaxpayerShare" localSheetId="0">#REF!</definedName>
    <definedName name="InputTaxpayerShare">#REF!</definedName>
    <definedName name="InputTaxYearEnded" localSheetId="0">#REF!</definedName>
    <definedName name="InputTaxYearEnded">#REF!</definedName>
    <definedName name="InputTelephoneUtilities" localSheetId="0">#REF!</definedName>
    <definedName name="InputTelephoneUtilities">#REF!</definedName>
    <definedName name="InputTravel" localSheetId="0">#REF!</definedName>
    <definedName name="InputTravel">#REF!</definedName>
    <definedName name="InputVehicle1BusinessKM" localSheetId="0">#REF!</definedName>
    <definedName name="InputVehicle1BusinessKM">#REF!</definedName>
    <definedName name="InputVehicle1Date" localSheetId="0">#REF!</definedName>
    <definedName name="InputVehicle1Date">#REF!</definedName>
    <definedName name="InputVehicle1Description" localSheetId="0">#REF!</definedName>
    <definedName name="InputVehicle1Description">#REF!</definedName>
    <definedName name="InputVehicle1Fuel" localSheetId="0">#REF!</definedName>
    <definedName name="InputVehicle1Fuel">#REF!</definedName>
    <definedName name="InputVehicle1Insurance" localSheetId="0">#REF!</definedName>
    <definedName name="InputVehicle1Insurance">#REF!</definedName>
    <definedName name="InputVehicle1Interest" localSheetId="0">#REF!</definedName>
    <definedName name="InputVehicle1Interest">#REF!</definedName>
    <definedName name="InputVehicle1Leasing" localSheetId="0">#REF!</definedName>
    <definedName name="InputVehicle1Leasing">#REF!</definedName>
    <definedName name="InputVehicle1LicensingRegistration" localSheetId="0">#REF!</definedName>
    <definedName name="InputVehicle1LicensingRegistration">#REF!</definedName>
    <definedName name="InputVehicle1MaintenanceRepairs" localSheetId="0">#REF!</definedName>
    <definedName name="InputVehicle1MaintenanceRepairs">#REF!</definedName>
    <definedName name="InputVehicle1MSRP" localSheetId="0">#REF!</definedName>
    <definedName name="InputVehicle1MSRP">#REF!</definedName>
    <definedName name="InputVehicle1OtherExpenses1" localSheetId="0">#REF!</definedName>
    <definedName name="InputVehicle1OtherExpenses1">#REF!</definedName>
    <definedName name="InputVehicle1OtherExpenses1Description" localSheetId="0">#REF!</definedName>
    <definedName name="InputVehicle1OtherExpenses1Description">#REF!</definedName>
    <definedName name="InputVehicle1OtherExpenses2" localSheetId="0">#REF!</definedName>
    <definedName name="InputVehicle1OtherExpenses2">#REF!</definedName>
    <definedName name="InputVehicle1OtherExpenses2Description" localSheetId="0">#REF!</definedName>
    <definedName name="InputVehicle1OtherExpenses2Description">#REF!</definedName>
    <definedName name="InputVehicle1OtherExpensesFull" localSheetId="0">#REF!</definedName>
    <definedName name="InputVehicle1OtherExpensesFull">#REF!</definedName>
    <definedName name="InputVehicle1OtherExpensesFullDescription" localSheetId="0">#REF!</definedName>
    <definedName name="InputVehicle1OtherExpensesFullDescription">#REF!</definedName>
    <definedName name="InputVehicle1Parking" localSheetId="0">#REF!</definedName>
    <definedName name="InputVehicle1Parking">#REF!</definedName>
    <definedName name="InputVehicle1Price" localSheetId="0">#REF!</definedName>
    <definedName name="InputVehicle1Price">#REF!</definedName>
    <definedName name="InputVehicle1TotalKM" localSheetId="0">#REF!</definedName>
    <definedName name="InputVehicle1TotalKM">#REF!</definedName>
    <definedName name="InputVehicle2BusinessKM" localSheetId="0">#REF!</definedName>
    <definedName name="InputVehicle2BusinessKM">#REF!</definedName>
    <definedName name="InputVehicle2Date" localSheetId="0">#REF!</definedName>
    <definedName name="InputVehicle2Date">#REF!</definedName>
    <definedName name="InputVehicle2Description" localSheetId="0">#REF!</definedName>
    <definedName name="InputVehicle2Description">#REF!</definedName>
    <definedName name="InputVehicle2Fuel" localSheetId="0">#REF!</definedName>
    <definedName name="InputVehicle2Fuel">#REF!</definedName>
    <definedName name="InputVehicle2Insurance" localSheetId="0">#REF!</definedName>
    <definedName name="InputVehicle2Insurance">#REF!</definedName>
    <definedName name="InputVehicle2Interest" localSheetId="0">#REF!</definedName>
    <definedName name="InputVehicle2Interest">#REF!</definedName>
    <definedName name="InputVehicle2Leasing" localSheetId="0">#REF!</definedName>
    <definedName name="InputVehicle2Leasing">#REF!</definedName>
    <definedName name="InputVehicle2LicensingRegistration" localSheetId="0">#REF!</definedName>
    <definedName name="InputVehicle2LicensingRegistration">#REF!</definedName>
    <definedName name="InputVehicle2MaintenanceRepairs" localSheetId="0">#REF!</definedName>
    <definedName name="InputVehicle2MaintenanceRepairs">#REF!</definedName>
    <definedName name="InputVehicle2MSRP" localSheetId="0">#REF!</definedName>
    <definedName name="InputVehicle2MSRP">#REF!</definedName>
    <definedName name="InputVehicle2OtherExpenses1" localSheetId="0">#REF!</definedName>
    <definedName name="InputVehicle2OtherExpenses1">#REF!</definedName>
    <definedName name="InputVehicle2OtherExpenses1Description" localSheetId="0">#REF!</definedName>
    <definedName name="InputVehicle2OtherExpenses1Description">#REF!</definedName>
    <definedName name="InputVehicle2OtherExpenses2" localSheetId="0">#REF!</definedName>
    <definedName name="InputVehicle2OtherExpenses2">#REF!</definedName>
    <definedName name="InputVehicle2OtherExpenses2Description" localSheetId="0">#REF!</definedName>
    <definedName name="InputVehicle2OtherExpenses2Description">#REF!</definedName>
    <definedName name="InputVehicle2OtherExpensesFull" localSheetId="0">#REF!</definedName>
    <definedName name="InputVehicle2OtherExpensesFull">#REF!</definedName>
    <definedName name="InputVehicle2OtherExpensesFullDescription" localSheetId="0">#REF!</definedName>
    <definedName name="InputVehicle2OtherExpensesFullDescription">#REF!</definedName>
    <definedName name="InputVehicle2Parking" localSheetId="0">#REF!</definedName>
    <definedName name="InputVehicle2Parking">#REF!</definedName>
    <definedName name="InputVehicle2Price" localSheetId="0">#REF!</definedName>
    <definedName name="InputVehicle2Price">#REF!</definedName>
    <definedName name="InputVehicle2TotalKM" localSheetId="0">#REF!</definedName>
    <definedName name="InputVehicle2TotalKM">#REF!</definedName>
    <definedName name="levelofindependance" localSheetId="0">'[1]Classification of eval reports'!#REF!</definedName>
    <definedName name="levelofindependance">'[1]Classification of eval reports'!#REF!</definedName>
    <definedName name="M" localSheetId="0">#REF!</definedName>
    <definedName name="M">#REF!</definedName>
    <definedName name="manage" localSheetId="0">'[1]Classification of eval reports'!$B$11:$F$11</definedName>
    <definedName name="Management" localSheetId="0">'[1]Classification of eval reports'!$B$11:$E$11</definedName>
    <definedName name="MTSP" localSheetId="0">'[1]Classification of eval reports'!$B$14:$I$14</definedName>
    <definedName name="overall" localSheetId="0">#REF!</definedName>
    <definedName name="overall">#REF!</definedName>
    <definedName name="Pararating" localSheetId="0">'[1]Classification of eval reports'!$B$16:$D$16</definedName>
    <definedName name="_xlnm.Print_Area" localSheetId="0">'21'!$A$1:$I$76</definedName>
    <definedName name="Purpose" localSheetId="0">'[1]Classification of eval reports'!#REF!</definedName>
    <definedName name="Purpose">'[1]Classification of eval reports'!#REF!</definedName>
    <definedName name="Rating" localSheetId="0">#REF!</definedName>
    <definedName name="Rating">#REF!</definedName>
    <definedName name="rating1" localSheetId="0">'21'!#REF!</definedName>
    <definedName name="rating1">#REF!</definedName>
    <definedName name="rating2" localSheetId="0">'21'!#REF!</definedName>
    <definedName name="rating2">#REF!</definedName>
    <definedName name="Region" localSheetId="0">'[1]Classification of eval reports'!$C$7:$I$7</definedName>
    <definedName name="Result" localSheetId="0">'[1]Classification of eval reports'!$B$12:$D$12</definedName>
    <definedName name="Reviewer" localSheetId="0">'[1]Classification of eval reports'!#REF!</definedName>
    <definedName name="Reviewer">'[1]Classification of eval reports'!#REF!</definedName>
    <definedName name="SectionCriteria" localSheetId="0">'[1]Classification of eval reports'!$B$16:$E$16</definedName>
    <definedName name="SectionCriteria">'[2]Classification of eval reports'!$B$16:$E$16</definedName>
    <definedName name="SectionCriterianew">'[3]Classification of eval reports'!$B$16:$E$16</definedName>
    <definedName name="SelectionCriterianew">'[3]Classification of eval reports'!$B$16:$E$16</definedName>
    <definedName name="SP" localSheetId="0">'[1]Classification of eval reports'!$B$14:$H$14</definedName>
    <definedName name="SP">'[2]Classification of eval reports'!$B$14:$H$14</definedName>
    <definedName name="SPnew">'[3]Classification of eval reports'!$B$14:$H$14</definedName>
    <definedName name="SPwhatever" localSheetId="0">'[1]Classification of eval reports'!$B$14:$H$14</definedName>
    <definedName name="SPwhatever">'[2]Classification of eval reports'!$B$14:$H$14</definedName>
    <definedName name="Timing" localSheetId="0">'[1]Classification of eval reports'!#REF!</definedName>
    <definedName name="Timing">'[1]Classification of eval reports'!#REF!</definedName>
    <definedName name="TOR" localSheetId="0">'[1]Classification of eval reports'!$B$15:$C$15</definedName>
    <definedName name="type" localSheetId="0">'[1]Classification of eval reports'!$B$8:$F$8</definedName>
    <definedName name="TypeofReport" localSheetId="0">'[1]Classification of eval reports'!$B$8:$I$8</definedName>
    <definedName name="UNWSP" localSheetId="0">'[1]Classification of eval reports'!$B$14:$I$14</definedName>
    <definedName name="Year" localSheetId="0">'[1]Classification of eval reports'!$B$5:$F$5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1" l="1"/>
  <c r="L72" i="1" s="1"/>
  <c r="L71" i="1"/>
  <c r="K71" i="1"/>
  <c r="L70" i="1"/>
  <c r="K70" i="1"/>
  <c r="K65" i="1"/>
  <c r="L65" i="1" s="1"/>
  <c r="K64" i="1"/>
  <c r="L64" i="1" s="1"/>
  <c r="L63" i="1"/>
  <c r="K63" i="1"/>
  <c r="L62" i="1"/>
  <c r="K62" i="1"/>
  <c r="G61" i="1"/>
  <c r="M59" i="1"/>
  <c r="L59" i="1"/>
  <c r="K59" i="1"/>
  <c r="M58" i="1"/>
  <c r="K58" i="1"/>
  <c r="L58" i="1" s="1"/>
  <c r="N57" i="1"/>
  <c r="H55" i="1" s="1"/>
  <c r="M57" i="1"/>
  <c r="K57" i="1"/>
  <c r="L57" i="1" s="1"/>
  <c r="F56" i="1" s="1"/>
  <c r="K54" i="1"/>
  <c r="L54" i="1" s="1"/>
  <c r="K53" i="1"/>
  <c r="L53" i="1" s="1"/>
  <c r="K52" i="1"/>
  <c r="L52" i="1" s="1"/>
  <c r="L51" i="1"/>
  <c r="K51" i="1"/>
  <c r="G50" i="1"/>
  <c r="K48" i="1"/>
  <c r="L48" i="1" s="1"/>
  <c r="L47" i="1"/>
  <c r="K47" i="1"/>
  <c r="K46" i="1"/>
  <c r="L46" i="1" s="1"/>
  <c r="K45" i="1"/>
  <c r="L45" i="1" s="1"/>
  <c r="F44" i="1" s="1"/>
  <c r="H43" i="1" s="1"/>
  <c r="G44" i="1"/>
  <c r="L42" i="1"/>
  <c r="K42" i="1"/>
  <c r="K41" i="1"/>
  <c r="L41" i="1" s="1"/>
  <c r="K40" i="1"/>
  <c r="L40" i="1" s="1"/>
  <c r="K39" i="1"/>
  <c r="L39" i="1" s="1"/>
  <c r="F38" i="1" s="1"/>
  <c r="H37" i="1" s="1"/>
  <c r="G38" i="1"/>
  <c r="K36" i="1"/>
  <c r="L36" i="1" s="1"/>
  <c r="K35" i="1"/>
  <c r="L35" i="1" s="1"/>
  <c r="L34" i="1"/>
  <c r="K34" i="1"/>
  <c r="K33" i="1"/>
  <c r="L33" i="1" s="1"/>
  <c r="K32" i="1"/>
  <c r="L32" i="1" s="1"/>
  <c r="L29" i="1"/>
  <c r="K29" i="1"/>
  <c r="K28" i="1"/>
  <c r="L28" i="1" s="1"/>
  <c r="F27" i="1" s="1"/>
  <c r="H26" i="1" s="1"/>
  <c r="K25" i="1"/>
  <c r="L25" i="1" s="1"/>
  <c r="L24" i="1"/>
  <c r="K24" i="1"/>
  <c r="L23" i="1"/>
  <c r="K23" i="1"/>
  <c r="K22" i="1"/>
  <c r="L22" i="1" s="1"/>
  <c r="F21" i="1" s="1"/>
  <c r="H20" i="1" s="1"/>
  <c r="H8" i="1"/>
  <c r="F50" i="1" l="1"/>
  <c r="H49" i="1" s="1"/>
  <c r="F61" i="1"/>
  <c r="H60" i="1" s="1"/>
  <c r="F31" i="1"/>
  <c r="H30" i="1" s="1"/>
  <c r="F76" i="1"/>
  <c r="H76" i="1" s="1"/>
  <c r="M70" i="1"/>
  <c r="H69" i="1" s="1"/>
</calcChain>
</file>

<file path=xl/sharedStrings.xml><?xml version="1.0" encoding="utf-8"?>
<sst xmlns="http://schemas.openxmlformats.org/spreadsheetml/2006/main" count="195" uniqueCount="142">
  <si>
    <t xml:space="preserve">Independent Evaluation and Audit Services (IEAS) 
UN WOMEN Global Evaluation Quality Assessment and Rating </t>
  </si>
  <si>
    <t>Rating Scale</t>
  </si>
  <si>
    <t xml:space="preserve">Very Good </t>
  </si>
  <si>
    <t>Good</t>
  </si>
  <si>
    <t>Fair</t>
  </si>
  <si>
    <t>Unsatisfactory</t>
  </si>
  <si>
    <r>
      <rPr>
        <b/>
        <u/>
        <sz val="9"/>
        <rFont val="Calibri Light"/>
        <family val="1"/>
        <scheme val="major"/>
      </rPr>
      <t xml:space="preserve">Reviewer Guidance :  </t>
    </r>
    <r>
      <rPr>
        <sz val="9"/>
        <rFont val="Calibri Light"/>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libri Light"/>
        <family val="1"/>
        <scheme val="major"/>
      </rPr>
      <t>Executive feedback</t>
    </r>
    <r>
      <rPr>
        <sz val="9"/>
        <rFont val="Calibri Light"/>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</si>
  <si>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Rating explanation</t>
  </si>
  <si>
    <t xml:space="preserve"> The report can be used with high level of confidence and is considered a good example. </t>
  </si>
  <si>
    <t xml:space="preserve">The report can be used with certain degree of confidence. </t>
  </si>
  <si>
    <t xml:space="preserve">Partially meets requirements with some missing elements.  The report can be used with caution. </t>
  </si>
  <si>
    <t xml:space="preserve">Misses out the minimum quality standards. </t>
  </si>
  <si>
    <t>Parameter Weight (%)</t>
  </si>
  <si>
    <t xml:space="preserve"> 1: Object and context</t>
  </si>
  <si>
    <t xml:space="preserve"> 5: Conclusions and lessons learned</t>
  </si>
  <si>
    <t xml:space="preserve"> 2: Purpose, objectives and scope</t>
  </si>
  <si>
    <t xml:space="preserve"> 6: Recommendations</t>
  </si>
  <si>
    <t>Are weightings equal to 100% (excluding a DI criteria)?</t>
  </si>
  <si>
    <t xml:space="preserve"> 3: Methodology</t>
  </si>
  <si>
    <t xml:space="preserve"> 7: Gender Equality and Human Rights (UN-SWAP)</t>
  </si>
  <si>
    <t xml:space="preserve"> 4: Findings</t>
  </si>
  <si>
    <t xml:space="preserve"> 8: Report presentation</t>
  </si>
  <si>
    <t xml:space="preserve">9: Disability Inclusion (bonus points) </t>
  </si>
  <si>
    <t xml:space="preserve"> PART I: REPORT DETAILS </t>
  </si>
  <si>
    <t xml:space="preserve">Report title </t>
  </si>
  <si>
    <t>Final Evaluation of the NAP 1325 Implementation Support Programme</t>
  </si>
  <si>
    <t>Geographical Coverage</t>
  </si>
  <si>
    <t>National</t>
  </si>
  <si>
    <t>Sequence number</t>
  </si>
  <si>
    <t xml:space="preserve">Evaluators </t>
  </si>
  <si>
    <t>[Female]</t>
  </si>
  <si>
    <t>[Male]</t>
  </si>
  <si>
    <t xml:space="preserve">Year </t>
  </si>
  <si>
    <t>Region</t>
  </si>
  <si>
    <t>Western and Central Africa</t>
  </si>
  <si>
    <t>Country(ies)</t>
  </si>
  <si>
    <t>Mali</t>
  </si>
  <si>
    <t>Type of intervention evaluated</t>
  </si>
  <si>
    <t>Project</t>
  </si>
  <si>
    <t>Portfolio Budget (USD)</t>
  </si>
  <si>
    <t>Evaluation Budget (USD)</t>
  </si>
  <si>
    <t>Reviewer</t>
  </si>
  <si>
    <t>C. Marcondes</t>
  </si>
  <si>
    <t xml:space="preserve">Strategic Plan Thematic Area (select all that apply) 
</t>
  </si>
  <si>
    <t xml:space="preserve">Women’s leadership in peace, security and humanitarian response </t>
  </si>
  <si>
    <t>Review Date</t>
  </si>
  <si>
    <t xml:space="preserve"> PART II: THE EIGHT KEY PARAMETERS</t>
  </si>
  <si>
    <t>SECTION 1: OBJECT AND CONTEXT OF THE EVALUATION (weight 5%)</t>
  </si>
  <si>
    <t>RATING</t>
  </si>
  <si>
    <t>Does the report present a clear and full description of the 'object' of the evaluation?</t>
  </si>
  <si>
    <t xml:space="preserve"> Executive Feedback on Section 1</t>
  </si>
  <si>
    <t xml:space="preserve">Criteria Weight </t>
  </si>
  <si>
    <t xml:space="preserve">Weighted increments </t>
  </si>
  <si>
    <t>Raw point score</t>
  </si>
  <si>
    <r>
      <t xml:space="preserve">1.1 The report clearly specifies the </t>
    </r>
    <r>
      <rPr>
        <b/>
        <sz val="9"/>
        <rFont val="Calibri Light"/>
        <family val="1"/>
        <scheme val="major"/>
      </rPr>
      <t>object</t>
    </r>
    <r>
      <rPr>
        <sz val="9"/>
        <rFont val="Calibri Light"/>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libri Light"/>
        <family val="1"/>
        <scheme val="major"/>
      </rPr>
      <t>Note: Please address all aspects of this sub-criteria. If the project did not have a ToC, clearly outline the expected results of the intervention and how the activities were expected to lead to the results.</t>
    </r>
    <r>
      <rPr>
        <sz val="9"/>
        <rFont val="Calibri Light"/>
        <family val="1"/>
        <scheme val="major"/>
      </rPr>
      <t xml:space="preserve">
</t>
    </r>
  </si>
  <si>
    <t>Fully</t>
  </si>
  <si>
    <t xml:space="preserve">Information on the object contains descriptions of the logic and result-chain, along with budget, activities. The description of the context is complete but it not concise and should be shortened. Information about the key stakeholders is included along with implementation status.  </t>
  </si>
  <si>
    <r>
      <t xml:space="preserve">1.2 The </t>
    </r>
    <r>
      <rPr>
        <b/>
        <sz val="9"/>
        <rFont val="Calibri Light"/>
        <family val="1"/>
        <scheme val="major"/>
      </rPr>
      <t>context</t>
    </r>
    <r>
      <rPr>
        <sz val="9"/>
        <rFont val="Calibri Light"/>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libri Light"/>
        <family val="1"/>
        <scheme val="major"/>
      </rPr>
      <t xml:space="preserve">
Note: This section should be concise but sufficient to cover key contextual issue.</t>
    </r>
  </si>
  <si>
    <t>Mostly</t>
  </si>
  <si>
    <r>
      <t xml:space="preserve">1.3 The </t>
    </r>
    <r>
      <rPr>
        <b/>
        <sz val="9"/>
        <rFont val="Calibri Light"/>
        <family val="1"/>
        <scheme val="major"/>
      </rPr>
      <t>key stakeholders</t>
    </r>
    <r>
      <rPr>
        <sz val="9"/>
        <rFont val="Calibri Light"/>
        <family val="1"/>
        <scheme val="major"/>
      </rPr>
      <t xml:space="preserve"> involved in the implementation, including the implementing agency(ies) and partners, other stakeholders and their roles are described. 
</t>
    </r>
    <r>
      <rPr>
        <i/>
        <sz val="9"/>
        <color rgb="FF0070C0"/>
        <rFont val="Calibri Light"/>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</si>
  <si>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1.4 The report identifies any changes in the</t>
    </r>
    <r>
      <rPr>
        <b/>
        <sz val="9"/>
        <rFont val="Calibri Light"/>
        <family val="1"/>
        <scheme val="major"/>
      </rPr>
      <t xml:space="preserve"> timeframe and/or implementation plans</t>
    </r>
    <r>
      <rPr>
        <sz val="9"/>
        <rFont val="Calibri Light"/>
        <family val="1"/>
        <scheme val="major"/>
      </rPr>
      <t xml:space="preserve"> (e.g. original plans, strategies, logical frameworks), provides an explanation for these and for any implications these may have had regarding the evaluation. 
</t>
    </r>
    <r>
      <rPr>
        <i/>
        <sz val="9"/>
        <color rgb="FF0070C0"/>
        <rFont val="Calibri Light"/>
        <family val="1"/>
        <scheme val="major"/>
      </rPr>
      <t>Note: Remember to identify the implementation status of the object, including its phase of implementation and any significant changes.</t>
    </r>
  </si>
  <si>
    <t>SECTION 2: PURPOSE, OBJECTIVES AND SCOPE   (weight 5%)</t>
  </si>
  <si>
    <t>Are the evaluation's purpose, objectives and scope sufficiently clear to guide the evaluation?</t>
  </si>
  <si>
    <t xml:space="preserve"> Executive Feedback on Section 2 </t>
  </si>
  <si>
    <r>
      <t>2.1</t>
    </r>
    <r>
      <rPr>
        <b/>
        <sz val="9"/>
        <rFont val="Calibri Light"/>
        <family val="1"/>
        <scheme val="major"/>
      </rPr>
      <t xml:space="preserve"> Purpose, objectives and use of evaluation:</t>
    </r>
    <r>
      <rPr>
        <sz val="9"/>
        <rFont val="Calibri Light"/>
        <family val="1"/>
        <scheme val="major"/>
      </rPr>
      <t xml:space="preserve">  The evaluation report provides a clear explanation of the purpose and the objectives of the evaluation, including the intended use and users of the evaluation and how the information will be used.</t>
    </r>
  </si>
  <si>
    <t xml:space="preserve">The purpose, objectives, use and scope of evaluation are clearly outlined. </t>
  </si>
  <si>
    <r>
      <t xml:space="preserve">2.2 Evaluation Scope: </t>
    </r>
    <r>
      <rPr>
        <sz val="9"/>
        <rFont val="Calibri Light"/>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</si>
  <si>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t xml:space="preserve">SECTION 3 : METHODOLOGY (weight 15%) </t>
  </si>
  <si>
    <t>Is the methodology used for the evaluation clearly described and appropriate, and the rationale for the methodological choice justified?</t>
  </si>
  <si>
    <t xml:space="preserve"> Executive Feedback on Section 3 </t>
  </si>
  <si>
    <r>
      <rPr>
        <b/>
        <sz val="9"/>
        <rFont val="Calibri Light"/>
        <family val="1"/>
        <scheme val="major"/>
      </rPr>
      <t xml:space="preserve">3.1 Methodology: </t>
    </r>
    <r>
      <rPr>
        <sz val="9"/>
        <rFont val="Calibri Light"/>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libri Light"/>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libri Light"/>
        <family val="1"/>
        <scheme val="major"/>
      </rPr>
      <t>.</t>
    </r>
  </si>
  <si>
    <t>The methodology is well described with information on methods used for data collection and analysis. The descriptions and information in the Annex help to show that the methods were appropriate to provide responses to evaluation questions. Sampling is also well explained, demonstrating that it was representative of the range of stakeholders involved in the project.  References to adherence to ethics and specific evaluation standards (e.g. UNEG guidelines) during the evaluation are included. Limitations are well described but more information should have been included about the impact they had in the overall evaluation.</t>
  </si>
  <si>
    <r>
      <rPr>
        <sz val="9"/>
        <rFont val="Calibri Light"/>
        <family val="1"/>
        <scheme val="major"/>
      </rPr>
      <t>3.2</t>
    </r>
    <r>
      <rPr>
        <b/>
        <sz val="9"/>
        <rFont val="Calibri Light"/>
        <family val="1"/>
        <scheme val="major"/>
      </rPr>
      <t xml:space="preserve"> Data collection, analysis and sampling: </t>
    </r>
    <r>
      <rPr>
        <sz val="9"/>
        <rFont val="Calibri Light"/>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libri Light"/>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</si>
  <si>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rPr>
        <sz val="9"/>
        <rFont val="Calibri Light"/>
        <family val="1"/>
        <scheme val="major"/>
      </rPr>
      <t>3.3</t>
    </r>
    <r>
      <rPr>
        <b/>
        <sz val="9"/>
        <rFont val="Calibri Light"/>
        <family val="1"/>
        <scheme val="major"/>
      </rPr>
      <t xml:space="preserve"> Stakeholders Consultation: </t>
    </r>
    <r>
      <rPr>
        <sz val="9"/>
        <rFont val="Calibri Light"/>
        <family val="1"/>
        <scheme val="major"/>
      </rPr>
      <t>The evaluation report gives a complete description of the stakeholder consultation process in the evaluation, including the rationale for selecting the particular level and activities for consultation.</t>
    </r>
    <r>
      <rPr>
        <b/>
        <sz val="9"/>
        <rFont val="Calibri Light"/>
        <family val="1"/>
        <scheme val="major"/>
      </rPr>
      <t xml:space="preserve">
</t>
    </r>
    <r>
      <rPr>
        <i/>
        <sz val="9"/>
        <color rgb="FF0070C0"/>
        <rFont val="Calibri Light"/>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</si>
  <si>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3.4 </t>
    </r>
    <r>
      <rPr>
        <b/>
        <sz val="9"/>
        <rFont val="Calibri Light"/>
        <family val="1"/>
        <scheme val="major"/>
      </rPr>
      <t>Limitations:</t>
    </r>
    <r>
      <rPr>
        <sz val="9"/>
        <rFont val="Calibri Light"/>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</si>
  <si>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rPr>
        <sz val="9"/>
        <rFont val="Calibri Light"/>
        <family val="1"/>
        <scheme val="major"/>
      </rPr>
      <t>3.5</t>
    </r>
    <r>
      <rPr>
        <b/>
        <sz val="9"/>
        <rFont val="Calibri Light"/>
        <family val="1"/>
        <scheme val="major"/>
      </rPr>
      <t xml:space="preserve"> Ethics: </t>
    </r>
    <r>
      <rPr>
        <sz val="9"/>
        <rFont val="Calibri Light"/>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libri Light"/>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</si>
  <si>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t xml:space="preserve">SECTION 4: FINDINGS  (weight 20%) </t>
  </si>
  <si>
    <t>Rating</t>
  </si>
  <si>
    <t>Are the findings well substantiated, clearly presented, relevant and based on evidence?</t>
  </si>
  <si>
    <t xml:space="preserve"> Executive Feedback on Section 4 </t>
  </si>
  <si>
    <r>
      <t xml:space="preserve">4.1 Findings are presented with clarity, logic and coherence (e.g. avoid ambiguities). 
</t>
    </r>
    <r>
      <rPr>
        <i/>
        <sz val="9"/>
        <color rgb="FF0070C0"/>
        <rFont val="Calibri Light"/>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</si>
  <si>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The findings are logic and coherent presented in line with the evaluation questions. The Findings are well substantiated by the narrative and articulate arguments that fully support the finding statements, going beyond descriptions. The analysis of the assessment of results goes beyond assessing the achievement of indicators, and consistently contain descriptions of project activities and outputs and their contribution towards expected outcomes with explanations showing cause-effect linkages. Detailed information in the Annex helps to show the evidence for the findings but it is important to ensure these are consistently presented (some are missing).</t>
  </si>
  <si>
    <r>
      <t xml:space="preserve">4.2 The evaluation findings are </t>
    </r>
    <r>
      <rPr>
        <b/>
        <sz val="9"/>
        <rFont val="Calibri Light"/>
        <family val="1"/>
        <scheme val="major"/>
      </rPr>
      <t>well substantiated, and provide sufficient levels of high quality evidence</t>
    </r>
    <r>
      <rPr>
        <sz val="9"/>
        <rFont val="Calibri Light"/>
        <family val="1"/>
        <scheme val="major"/>
      </rPr>
      <t xml:space="preserve"> to systematically ad-dress the evaluation questions and criteria.
</t>
    </r>
    <r>
      <rPr>
        <i/>
        <sz val="9"/>
        <color rgb="FF0070C0"/>
        <rFont val="Calibri Light"/>
        <family val="1"/>
        <scheme val="major"/>
      </rPr>
      <t>Note: Ensure the findings narrative are consistent with the findings statements and fully back the statement, showing the evidence and triangulation clearly.</t>
    </r>
  </si>
  <si>
    <r>
      <t xml:space="preserve">4.3 Findings reflect systematic and </t>
    </r>
    <r>
      <rPr>
        <b/>
        <sz val="9"/>
        <rFont val="Calibri Light"/>
        <family val="1"/>
        <scheme val="major"/>
      </rPr>
      <t>appropriate analysis</t>
    </r>
    <r>
      <rPr>
        <sz val="9"/>
        <rFont val="Calibri Light"/>
        <family val="1"/>
        <scheme val="major"/>
      </rPr>
      <t xml:space="preserve"> and interpretation of the data; they are free from subjective judgments. 
</t>
    </r>
    <r>
      <rPr>
        <i/>
        <sz val="9"/>
        <color rgb="FF0070C0"/>
        <rFont val="Calibri Light"/>
        <family val="1"/>
        <scheme val="major"/>
      </rPr>
      <t xml:space="preserve">Note: in addition to describing the implementation of activities and completion of outputs, include an analysis of their contributions towards the intervention outcomes. </t>
    </r>
  </si>
  <si>
    <r>
      <t xml:space="preserve">4.4 Are </t>
    </r>
    <r>
      <rPr>
        <b/>
        <sz val="9"/>
        <rFont val="Calibri Light"/>
        <family val="1"/>
        <scheme val="major"/>
      </rPr>
      <t xml:space="preserve">cause and effect links </t>
    </r>
    <r>
      <rPr>
        <sz val="9"/>
        <rFont val="Calibri Light"/>
        <family val="1"/>
        <scheme val="major"/>
      </rPr>
      <t xml:space="preserve">between an intervention and its end results explained and any unintended results highlighted?  
</t>
    </r>
    <r>
      <rPr>
        <i/>
        <sz val="9"/>
        <color rgb="FF0070C0"/>
        <rFont val="Calibri Light"/>
        <family val="1"/>
        <scheme val="major"/>
      </rPr>
      <t>Note: Remember to include information on both the cause/effect links and unintended results</t>
    </r>
  </si>
  <si>
    <t xml:space="preserve">SECTION 5: CONCLUSIONS AND LESSONS LEARNED (weight 20%) </t>
  </si>
  <si>
    <t>Are the conclusions clearly presented based on findings and substantiated by evidence?</t>
  </si>
  <si>
    <t xml:space="preserve"> Executive Feedback on Section 5 </t>
  </si>
  <si>
    <r>
      <t xml:space="preserve">5.1 Conclusions are well substantiated by the evidence presented and are logically connected to evaluation findings. 
</t>
    </r>
    <r>
      <rPr>
        <i/>
        <sz val="9"/>
        <color rgb="FF0070C0"/>
        <rFont val="Calibri Light"/>
        <family val="1"/>
        <scheme val="major"/>
      </rPr>
      <t xml:space="preserve">
Note: Conclusions are not summaries of findings but they are formulated from the analysis and interpretation of the findings, giving meaning to them.  </t>
    </r>
  </si>
  <si>
    <t xml:space="preserve">A good section on Conclusions is included, logically connected to the findings. They present a balance between strengths and weakness identified and the analysis adds to the findings. Lessons are included but most of them need to be better articulated as "lessons", showing what worked and not worked well in the project experience, providing guidance for future projects.  </t>
  </si>
  <si>
    <r>
      <t xml:space="preserve">5.2 The conclusions reflect reasonable evaluative judgments that add insight and analysis beyond the findings.
</t>
    </r>
    <r>
      <rPr>
        <i/>
        <sz val="9"/>
        <color rgb="FF0070C0"/>
        <rFont val="Calibri Light"/>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</si>
  <si>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libri Light"/>
        <family val="1"/>
        <scheme val="major"/>
      </rPr>
      <t xml:space="preserve">strengths and weaknesses </t>
    </r>
    <r>
      <rPr>
        <sz val="9"/>
        <rFont val="Calibri Light"/>
        <family val="1"/>
        <scheme val="major"/>
      </rPr>
      <t>of the object (policy, programmes, projects or other intervention) being evaluated, based on the evidence presented and taking due account of the views of a diverse cross-section of stakeholders.</t>
    </r>
  </si>
  <si>
    <r>
      <rPr>
        <b/>
        <sz val="9"/>
        <rFont val="Calibri Light"/>
        <family val="1"/>
        <scheme val="major"/>
      </rPr>
      <t>5.4 Lessons Learned:</t>
    </r>
    <r>
      <rPr>
        <sz val="9"/>
        <rFont val="Calibri Light"/>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libri Light"/>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libri Light"/>
        <family val="1"/>
        <scheme val="major"/>
      </rPr>
      <t xml:space="preserve">                                                        
</t>
    </r>
  </si>
  <si>
    <t xml:space="preserve">SECTION 6: RECOMMENDATIONS  (weight 15%) </t>
  </si>
  <si>
    <t>Are the recommendations relevant, useful, actionable and clearly presented in a priority order?</t>
  </si>
  <si>
    <t xml:space="preserve"> Executive Feedback on Section 6 </t>
  </si>
  <si>
    <r>
      <t xml:space="preserve">6.1 Recommendations are well grounded on the evaluation, logically </t>
    </r>
    <r>
      <rPr>
        <b/>
        <sz val="9"/>
        <rFont val="Calibri Light"/>
        <family val="1"/>
        <scheme val="major"/>
      </rPr>
      <t>derived from the findings and/or conclusions.</t>
    </r>
    <r>
      <rPr>
        <sz val="9"/>
        <rFont val="Calibri Light"/>
        <family val="1"/>
        <scheme val="major"/>
      </rPr>
      <t xml:space="preserve">
</t>
    </r>
    <r>
      <rPr>
        <i/>
        <sz val="9"/>
        <color rgb="FF0070C0"/>
        <rFont val="Calibri Light"/>
        <family val="1"/>
        <scheme val="major"/>
      </rPr>
      <t xml:space="preserve">
Note: The recommendations should be complete in number and depth, reflecting the analysis in the findings and conclusions and address the issues identified earlier. </t>
    </r>
  </si>
  <si>
    <t xml:space="preserve"> Recommendations are well grounded on the findings and conclusions, but are presented in a very summarized way and should be more "action-oriented" including information not only about what needs to be done, but also how it should be done. Ensure they include a set of more action-oriented steps to guide implementation. References to their formulation process as well as prioritization are included. </t>
  </si>
  <si>
    <r>
      <t xml:space="preserve">6.2 The report </t>
    </r>
    <r>
      <rPr>
        <b/>
        <sz val="9"/>
        <rFont val="Calibri Light"/>
        <family val="1"/>
        <scheme val="major"/>
      </rPr>
      <t>describes the process</t>
    </r>
    <r>
      <rPr>
        <sz val="9"/>
        <rFont val="Calibri Light"/>
        <family val="1"/>
        <scheme val="major"/>
      </rPr>
      <t xml:space="preserve"> followed in developing the recommendations including consultation with stakeholders.
</t>
    </r>
    <r>
      <rPr>
        <i/>
        <sz val="9"/>
        <color rgb="FF0070C0"/>
        <rFont val="Calibri Light"/>
        <family val="1"/>
        <scheme val="major"/>
      </rPr>
      <t>Note: Include a relevant explanation on the extent to which the evaluation participants were specifically consulted for the formulation of the recommendations and/or the level of participation of stakeholders in this evaluation stage.</t>
    </r>
  </si>
  <si>
    <t xml:space="preserve">6.3 Recommendations are clear, realistic (e.g. reflect an understanding of the subject's potential constraints to follow-up)  and actionable. </t>
  </si>
  <si>
    <r>
      <t xml:space="preserve">6.4 Clear </t>
    </r>
    <r>
      <rPr>
        <b/>
        <sz val="9"/>
        <rFont val="Calibri Light"/>
        <family val="1"/>
        <scheme val="major"/>
      </rPr>
      <t xml:space="preserve">prioritization and/or classification </t>
    </r>
    <r>
      <rPr>
        <sz val="9"/>
        <rFont val="Calibri Light"/>
        <family val="1"/>
        <scheme val="major"/>
      </rPr>
      <t xml:space="preserve">of recommendations to support use. </t>
    </r>
  </si>
  <si>
    <t xml:space="preserve">SECTION 7: GENDER AND HUMAN RIGHTS  (weight 15%) </t>
  </si>
  <si>
    <t>Score</t>
  </si>
  <si>
    <t xml:space="preserve">Does the evaluation meet UN SWAP evaluation performance indicators? Note: this section will be rated according to UN SWAP standards. </t>
  </si>
  <si>
    <t xml:space="preserve"> Executive Feedback on Section 7 </t>
  </si>
  <si>
    <t>UN-SWAP score</t>
  </si>
  <si>
    <t>TOTA UN SWAP Score</t>
  </si>
  <si>
    <r>
      <t xml:space="preserve">7.1 GEWE is integrated in the </t>
    </r>
    <r>
      <rPr>
        <b/>
        <sz val="9"/>
        <rFont val="Calibri Light"/>
        <family val="1"/>
        <scheme val="major"/>
      </rPr>
      <t xml:space="preserve">evaluation scope </t>
    </r>
    <r>
      <rPr>
        <sz val="9"/>
        <rFont val="Calibri Light"/>
        <family val="1"/>
        <scheme val="major"/>
      </rPr>
      <t xml:space="preserve">of analysis and evaluation criteria and questions are designed in a way that ensures GEWE related data will be collected.
</t>
    </r>
    <r>
      <rPr>
        <i/>
        <sz val="9"/>
        <color rgb="FF0070C0"/>
        <rFont val="Calibri Light"/>
        <family val="1"/>
        <scheme val="major"/>
      </rPr>
      <t>Note: Refer to the UNEG UN-SWAP Evaluation Performance Indicator Technical Note for guidance on this section.</t>
    </r>
  </si>
  <si>
    <t>Fully integrated (3)</t>
  </si>
  <si>
    <r>
      <rPr>
        <sz val="10"/>
        <color theme="1"/>
        <rFont val="Cambria (Headings)"/>
      </rPr>
      <t>GEWE is fully integrated. Even though there is no assessment of data on specific gender results, the evaluation scope integrates gender and evaluation questions related to gender/HR are included. Gender is also a standalone criteria.</t>
    </r>
    <r>
      <rPr>
        <sz val="10"/>
        <color theme="1"/>
        <rFont val="Calibri Light"/>
        <family val="1"/>
        <scheme val="major"/>
      </rPr>
      <t xml:space="preserve"> Methodology satisfactorily integrates gender. The number of people consulted and sampling strategy seem appropriate for the scope of the evaluation. The methodology uses mixed data collection methods, the sampling frame refers to focus on targeting women as informants and the use of confidentiality which are appropriate for the triangulation, analysis and assessments of GE and HR specific results. However, there are no specific references to gender-responsive tools and methods used by the evaluation. References to adherence to ethics or specific evaluation standards (e.g UNEG Guidelines) are included. </t>
    </r>
    <r>
      <rPr>
        <sz val="10"/>
        <rFont val="Calibri Light"/>
        <family val="1"/>
        <scheme val="major"/>
      </rPr>
      <t>Gender analysis is fully reflected in the report. Background section covers gender anaysis. Findings, conclusions and recommendations contain gender-related analysis. Gender-disagregated data is often presented.</t>
    </r>
  </si>
  <si>
    <r>
      <t>7.2 A</t>
    </r>
    <r>
      <rPr>
        <b/>
        <sz val="9"/>
        <rFont val="Calibri Light"/>
        <family val="1"/>
        <scheme val="major"/>
      </rPr>
      <t xml:space="preserve"> gender-responsive methodology,</t>
    </r>
    <r>
      <rPr>
        <sz val="9"/>
        <rFont val="Calibri Light"/>
        <family val="1"/>
        <scheme val="major"/>
      </rPr>
      <t xml:space="preserve"> methods and tools, and data analysis techniques are selected.       
</t>
    </r>
    <r>
      <rPr>
        <i/>
        <sz val="9"/>
        <color rgb="FF0070C0"/>
        <rFont val="Calibri Light"/>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</si>
  <si>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t>Satisfactorily integrated (2)</t>
  </si>
  <si>
    <r>
      <t xml:space="preserve">7.3 The evaluation findings, conclusions and recommendation reflect a gender analysis.
</t>
    </r>
    <r>
      <rPr>
        <sz val="9"/>
        <color rgb="FF0070C0"/>
        <rFont val="Calibri Light"/>
        <family val="1"/>
        <scheme val="major"/>
      </rPr>
      <t xml:space="preserve">Note: Please address all aspects of this sub-criterion. </t>
    </r>
  </si>
  <si>
    <t xml:space="preserve">SECTION 8: THE REPORT PRESENTATION (weight 10%) </t>
  </si>
  <si>
    <t>Is the report well structured, written in accessible language and well presented?</t>
  </si>
  <si>
    <t xml:space="preserve"> Executive Feedback on Section 8 </t>
  </si>
  <si>
    <r>
      <t xml:space="preserve">8.1 Report is </t>
    </r>
    <r>
      <rPr>
        <b/>
        <sz val="9"/>
        <rFont val="Calibri Light"/>
        <family val="1"/>
        <scheme val="major"/>
      </rPr>
      <t>logically structured, concise and of reasonable length, well written and presented</t>
    </r>
    <r>
      <rPr>
        <sz val="9"/>
        <rFont val="Calibri Light"/>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libri Light"/>
        <family val="1"/>
        <scheme val="major"/>
      </rPr>
      <t xml:space="preserve">Note: Reasonable length for project/programme and CPE evaluations is about 40 pages (excluding Annexes 60 pages); and 50 pages for institutional and thematic evaluations (excluding Annexes 60 pages). </t>
    </r>
  </si>
  <si>
    <t xml:space="preserve">Report is complete with appropriate structure but it is long (86 pages) and should be shortened to about 40 pages long to fully meet the criteria. All key annexes were included but the formatting of the evaluation matrix needs to be fixed. Opening pages are complete and the executive summary is a stand-alone piece. </t>
  </si>
  <si>
    <r>
      <t xml:space="preserve">8.2 The </t>
    </r>
    <r>
      <rPr>
        <b/>
        <sz val="9"/>
        <rFont val="Calibri Light"/>
        <family val="1"/>
        <scheme val="major"/>
      </rPr>
      <t xml:space="preserve">title page and opening pages </t>
    </r>
    <r>
      <rPr>
        <sz val="9"/>
        <rFont val="Calibri Light"/>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</si>
  <si>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libri Light"/>
        <family val="1"/>
        <scheme val="major"/>
      </rPr>
      <t>Note: Executive Summaries should be maximum 5-6 pages long.</t>
    </r>
  </si>
  <si>
    <r>
      <t>8.4</t>
    </r>
    <r>
      <rPr>
        <b/>
        <sz val="9"/>
        <rFont val="Calibri Light"/>
        <family val="1"/>
        <scheme val="major"/>
      </rPr>
      <t xml:space="preserve"> Annexes </t>
    </r>
    <r>
      <rPr>
        <sz val="9"/>
        <rFont val="Calibri Light"/>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libri Light"/>
        <family val="1"/>
        <scheme val="major"/>
      </rPr>
      <t xml:space="preserve">Note: Annexes should be maximum 60 pages long. </t>
    </r>
  </si>
  <si>
    <t>Additional Information</t>
  </si>
  <si>
    <r>
      <t xml:space="preserve">Identify aspects of </t>
    </r>
    <r>
      <rPr>
        <b/>
        <i/>
        <sz val="9"/>
        <rFont val="Calibri Light"/>
        <family val="1"/>
        <scheme val="major"/>
      </rPr>
      <t>good practice</t>
    </r>
    <r>
      <rPr>
        <sz val="9"/>
        <rFont val="Calibri Light"/>
        <family val="1"/>
        <scheme val="major"/>
      </rPr>
      <t xml:space="preserve"> of the evaluation
</t>
    </r>
    <r>
      <rPr>
        <i/>
        <sz val="9"/>
        <color rgb="FF0070C0"/>
        <rFont val="Calibri Light"/>
        <family val="1"/>
        <scheme val="major"/>
      </rPr>
      <t xml:space="preserve">Note: This section is to be populated by the QA Reviewer only, based on the overall Evaluation Report. No need to identify specific elements related to this section.  </t>
    </r>
    <r>
      <rPr>
        <sz val="9"/>
        <rFont val="Calibri Light"/>
        <family val="1"/>
        <scheme val="major"/>
      </rPr>
      <t xml:space="preserve">
</t>
    </r>
  </si>
  <si>
    <t>N/A</t>
  </si>
  <si>
    <r>
      <t xml:space="preserve">[Piloting] SECTION 9:  DISABILITY INCLUSION  (weight: 5%) 
</t>
    </r>
    <r>
      <rPr>
        <b/>
        <i/>
        <sz val="9"/>
        <rFont val="Calibri Light"/>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</si>
  <si>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(No, Partially, No)
</t>
  </si>
  <si>
    <t>OVERALL ASSESSMENT for DISABILITY INCLUSION
 (Missing, Partial, Sufficient)</t>
  </si>
  <si>
    <t xml:space="preserve">Does the evaluation include consideration of disability inclusion? </t>
  </si>
  <si>
    <t xml:space="preserve">Total DI </t>
  </si>
  <si>
    <r>
      <t xml:space="preserve">9.1 The evaluation </t>
    </r>
    <r>
      <rPr>
        <b/>
        <sz val="9"/>
        <rFont val="Calibri Light"/>
        <family val="1"/>
        <scheme val="major"/>
      </rPr>
      <t>questions</t>
    </r>
    <r>
      <rPr>
        <sz val="9"/>
        <rFont val="Calibri Light"/>
        <family val="1"/>
        <scheme val="major"/>
      </rPr>
      <t xml:space="preserve"> include references to disability inclusion.  </t>
    </r>
  </si>
  <si>
    <t>Yes</t>
  </si>
  <si>
    <t>Qualitative Feedback (Please highlight any findings on disability inclusion): Disability inclusion was included in the evaluation questions and methodology. The topic was covered in the findings, conclusions but not in recommendations.</t>
  </si>
  <si>
    <r>
      <t xml:space="preserve">9.2 The evaluation </t>
    </r>
    <r>
      <rPr>
        <b/>
        <sz val="9"/>
        <rFont val="Calibri Light"/>
        <family val="1"/>
        <scheme val="major"/>
      </rPr>
      <t>methodology</t>
    </r>
    <r>
      <rPr>
        <sz val="9"/>
        <rFont val="Calibri Light"/>
        <family val="1"/>
        <scheme val="major"/>
      </rPr>
      <t xml:space="preserve"> includes references to disability inclusion.</t>
    </r>
  </si>
  <si>
    <r>
      <t xml:space="preserve">9.3 The Evaluation </t>
    </r>
    <r>
      <rPr>
        <b/>
        <sz val="9"/>
        <rFont val="Calibri Light"/>
        <family val="1"/>
        <scheme val="major"/>
      </rPr>
      <t>findings, conclusions and/or recommendations</t>
    </r>
    <r>
      <rPr>
        <sz val="9"/>
        <rFont val="Calibri Light"/>
        <family val="1"/>
        <scheme val="major"/>
      </rPr>
      <t xml:space="preserve"> contain references to disability inclusion.</t>
    </r>
  </si>
  <si>
    <t xml:space="preserve">Partially </t>
  </si>
  <si>
    <t xml:space="preserve"> PART III: THE OVERALL RATING </t>
  </si>
  <si>
    <t>Key Guiding Question</t>
  </si>
  <si>
    <t>Total weighted score %</t>
  </si>
  <si>
    <t xml:space="preserve">Overall Rating </t>
  </si>
  <si>
    <t xml:space="preserve">Other reviewer's comments </t>
  </si>
  <si>
    <t xml:space="preserve">Is this a credible report that addresses the evaluation purpose and objectives based on evidence, and that can therefore be used with confidence? </t>
  </si>
  <si>
    <t xml:space="preserve">This is an excellent evaluation report, containing in-depth analysis addressing the evaluation questions/criteria. It also contains a good set of lessons, conclusions and recommendations.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</si>
</sst>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0" x14ac:knownFonts="1">
    <font>
      <sz val="12"/>
      <color theme="1"/>
      <name val="Calibri"/>
      <family val="2"/>
      <scheme val="minor"/>
    </font>
    <font>
      <sz val="10"/>
      <name val="Arial"/>
      <family val="2"/>
    </font>
    <font>
      <sz val="9"/>
      <name val="Calibri Light"/>
      <family val="1"/>
      <scheme val="major"/>
    </font>
    <font>
      <b/>
      <sz val="9"/>
      <color theme="4"/>
      <name val="Calibri Light"/>
      <family val="1"/>
      <scheme val="major"/>
    </font>
    <font>
      <sz val="9"/>
      <color theme="1"/>
      <name val="Calibri Light"/>
      <family val="1"/>
      <scheme val="major"/>
    </font>
    <font>
      <b/>
      <sz val="13"/>
      <color rgb="FF0070C0"/>
      <name val="Calibri Light"/>
      <family val="1"/>
      <scheme val="major"/>
    </font>
    <font>
      <b/>
      <sz val="10"/>
      <name val="Calibri Light"/>
      <family val="1"/>
      <scheme val="major"/>
    </font>
    <font>
      <b/>
      <sz val="9"/>
      <color theme="0"/>
      <name val="Calibri Light"/>
      <family val="1"/>
      <scheme val="major"/>
    </font>
    <font>
      <b/>
      <sz val="9"/>
      <name val="Calibri Light"/>
      <family val="1"/>
      <scheme val="major"/>
    </font>
    <font>
      <b/>
      <u/>
      <sz val="9"/>
      <name val="Calibri Light"/>
      <family val="1"/>
      <scheme val="major"/>
    </font>
    <font>
      <b/>
      <i/>
      <sz val="9"/>
      <name val="Calibri Light"/>
      <family val="1"/>
      <scheme val="major"/>
    </font>
    <font>
      <b/>
      <sz val="9"/>
      <color rgb="FF006600"/>
      <name val="Calibri Light"/>
      <family val="1"/>
      <scheme val="major"/>
    </font>
    <font>
      <u/>
      <sz val="10"/>
      <color theme="10"/>
      <name val="Arial"/>
      <family val="2"/>
    </font>
    <font>
      <b/>
      <sz val="9"/>
      <color theme="1"/>
      <name val="Calibri Light"/>
      <family val="1"/>
      <scheme val="major"/>
    </font>
    <font>
      <i/>
      <sz val="9"/>
      <color rgb="FF0070C0"/>
      <name val="Calibri Light"/>
      <family val="1"/>
      <scheme val="major"/>
    </font>
    <font>
      <sz val="10"/>
      <name val="Calibri Light"/>
      <family val="1"/>
      <scheme val="major"/>
    </font>
    <font>
      <sz val="10"/>
      <color theme="1"/>
      <name val="Cambria (Headings)"/>
    </font>
    <font>
      <sz val="10"/>
      <color theme="1"/>
      <name val="Calibri Light"/>
      <family val="1"/>
      <scheme val="major"/>
    </font>
    <font>
      <i/>
      <sz val="9"/>
      <color theme="1"/>
      <name val="Calibri Light"/>
      <family val="1"/>
      <scheme val="major"/>
    </font>
    <font>
      <sz val="9"/>
      <color rgb="FF0070C0"/>
      <name val="Calibri Light"/>
      <family val="1"/>
      <scheme val="major"/>
    </font>
  </fonts>
  <fills count="15">
    <fill>
      <patternFill patternType="none"/>
    </fill>
    <fill>
      <patternFill patternType="gray125"/>
    </fill>
    <fill>
      <patternFill patternType="solid">
        <fgColor indexed="9"/>
        <bgColor indexed="64"/>
      </patternFill>
    </fill>
    <fill>
      <patternFill patternType="solid">
        <fgColor rgb="FFD4EAFC"/>
        <bgColor indexed="64"/>
      </patternFill>
    </fill>
    <fill>
      <patternFill patternType="solid">
        <fgColor theme="0" tint="-0.14999847407452621"/>
        <bgColor indexed="64"/>
      </patternFill>
    </fill>
    <fill>
      <patternFill patternType="solid">
        <fgColor rgb="FF006600"/>
        <bgColor indexed="64"/>
      </patternFill>
    </fill>
    <fill>
      <patternFill patternType="solid">
        <fgColor rgb="FF92D050"/>
        <bgColor indexed="64"/>
      </patternFill>
    </fill>
    <fill>
      <patternFill patternType="solid">
        <fgColor rgb="FFCCFFFF"/>
        <bgColor indexed="64"/>
      </patternFill>
    </fill>
    <fill>
      <patternFill patternType="solid">
        <fgColor indexed="10"/>
        <bgColor indexed="64"/>
      </patternFill>
    </fill>
    <fill>
      <patternFill patternType="solid">
        <fgColor theme="0"/>
        <bgColor indexed="64"/>
      </patternFill>
    </fill>
    <fill>
      <patternFill patternType="solid">
        <fgColor theme="0"/>
        <bgColor theme="0"/>
      </patternFill>
    </fill>
    <fill>
      <patternFill patternType="solid">
        <fgColor theme="1" tint="0.49998474074526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499984740745262"/>
        <bgColor indexed="64"/>
      </patternFill>
    </fill>
  </fills>
  <borders count="90">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style="medium">
        <color auto="1"/>
      </right>
      <top style="medium">
        <color auto="1"/>
      </top>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ck">
        <color auto="1"/>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thick">
        <color auto="1"/>
      </right>
      <top style="medium">
        <color auto="1"/>
      </top>
      <bottom style="medium">
        <color auto="1"/>
      </bottom>
      <diagonal/>
    </border>
    <border>
      <left style="thick">
        <color auto="1"/>
      </left>
      <right style="thick">
        <color auto="1"/>
      </right>
      <top style="medium">
        <color auto="1"/>
      </top>
      <bottom style="medium">
        <color auto="1"/>
      </bottom>
      <diagonal/>
    </border>
    <border>
      <left style="dotted">
        <color auto="1"/>
      </left>
      <right/>
      <top style="medium">
        <color auto="1"/>
      </top>
      <bottom style="medium">
        <color auto="1"/>
      </bottom>
      <diagonal/>
    </border>
    <border>
      <left style="thick">
        <color auto="1"/>
      </left>
      <right style="thick">
        <color auto="1"/>
      </right>
      <top style="thin">
        <color auto="1"/>
      </top>
      <bottom/>
      <diagonal/>
    </border>
    <border>
      <left/>
      <right style="thick">
        <color auto="1"/>
      </right>
      <top style="thin">
        <color auto="1"/>
      </top>
      <bottom/>
      <diagonal/>
    </border>
    <border>
      <left style="thick">
        <color auto="1"/>
      </left>
      <right/>
      <top style="medium">
        <color auto="1"/>
      </top>
      <bottom/>
      <diagonal/>
    </border>
    <border>
      <left/>
      <right style="thick">
        <color auto="1"/>
      </right>
      <top style="medium">
        <color auto="1"/>
      </top>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right style="thick">
        <color auto="1"/>
      </right>
      <top/>
      <bottom style="medium">
        <color auto="1"/>
      </bottom>
      <diagonal/>
    </border>
    <border>
      <left style="thick">
        <color auto="1"/>
      </left>
      <right/>
      <top/>
      <bottom/>
      <diagonal/>
    </border>
    <border>
      <left/>
      <right style="thick">
        <color auto="1"/>
      </right>
      <top/>
      <bottom/>
      <diagonal/>
    </border>
    <border>
      <left style="thick">
        <color auto="1"/>
      </left>
      <right style="dotted">
        <color auto="1"/>
      </right>
      <top style="dotted">
        <color auto="1"/>
      </top>
      <bottom/>
      <diagonal/>
    </border>
    <border>
      <left style="dotted">
        <color auto="1"/>
      </left>
      <right style="thick">
        <color auto="1"/>
      </right>
      <top style="dotted">
        <color auto="1"/>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top/>
      <bottom style="medium">
        <color auto="1"/>
      </bottom>
      <diagonal/>
    </border>
    <border>
      <left style="dotted">
        <color auto="1"/>
      </left>
      <right/>
      <top style="dotted">
        <color auto="1"/>
      </top>
      <bottom style="dotted">
        <color auto="1"/>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4">
    <xf numFmtId="0" fontId="0" fillId="0" borderId="0"/>
    <xf numFmtId="0" fontId="12" fillId="0" borderId="0" applyNumberFormat="0" applyFill="0" applyBorder="0" applyAlignment="0" applyProtection="0"/>
    <xf numFmtId="0" fontId="1" fillId="0" borderId="0"/>
    <xf numFmtId="9" fontId="1" fillId="0" borderId="0" applyFont="0" applyFill="0" applyBorder="0" applyAlignment="0" applyProtection="0"/>
  </cellStyleXfs>
  <cellXfs count="235">
    <xf numFmtId="0" fontId="0" fillId="0" borderId="0" xfId="0"/>
    <xf numFmtId="0" fontId="2" fillId="2" borderId="0" xfId="2" applyFont="1" applyFill="1"/>
    <xf numFmtId="0" fontId="2" fillId="2" borderId="0" xfId="2" applyFont="1" applyFill="1" applyAlignment="1">
      <alignment horizontal="left"/>
    </xf>
    <xf numFmtId="0" fontId="3" fillId="2" borderId="0" xfId="2" applyFont="1" applyFill="1" applyAlignment="1">
      <alignment horizontal="right"/>
    </xf>
    <xf numFmtId="9" fontId="4" fillId="2" borderId="0" xfId="3" applyFont="1" applyFill="1" applyAlignment="1">
      <alignment horizontal="center" vertical="center"/>
    </xf>
    <xf numFmtId="0" fontId="5" fillId="3" borderId="1" xfId="2" applyFont="1" applyFill="1" applyBorder="1" applyAlignment="1">
      <alignment horizontal="center" vertical="center" wrapText="1"/>
    </xf>
    <xf numFmtId="0" fontId="5" fillId="3" borderId="2" xfId="2" applyFont="1" applyFill="1" applyBorder="1" applyAlignment="1">
      <alignment horizontal="center" vertical="center"/>
    </xf>
    <xf numFmtId="0" fontId="5" fillId="3" borderId="3" xfId="2" applyFont="1" applyFill="1" applyBorder="1" applyAlignment="1">
      <alignment horizontal="center" vertical="center"/>
    </xf>
    <xf numFmtId="0" fontId="6" fillId="4" borderId="4" xfId="2" applyFont="1" applyFill="1" applyBorder="1" applyAlignment="1">
      <alignment horizontal="center" vertical="top" wrapText="1"/>
    </xf>
    <xf numFmtId="0" fontId="6" fillId="4" borderId="5" xfId="2" applyFont="1" applyFill="1" applyBorder="1" applyAlignment="1">
      <alignment horizontal="center" vertical="top" wrapText="1"/>
    </xf>
    <xf numFmtId="0" fontId="7" fillId="5" borderId="6" xfId="2" applyFont="1" applyFill="1" applyBorder="1" applyAlignment="1">
      <alignment horizontal="center" vertical="top" wrapText="1"/>
    </xf>
    <xf numFmtId="0" fontId="8" fillId="6" borderId="7" xfId="2" applyFont="1" applyFill="1" applyBorder="1" applyAlignment="1">
      <alignment horizontal="center" vertical="top" wrapText="1"/>
    </xf>
    <xf numFmtId="0" fontId="8" fillId="7" borderId="8" xfId="2" applyFont="1" applyFill="1" applyBorder="1" applyAlignment="1">
      <alignment horizontal="center" vertical="top" wrapText="1"/>
    </xf>
    <xf numFmtId="0" fontId="7" fillId="8" borderId="9" xfId="2" applyFont="1" applyFill="1" applyBorder="1" applyAlignment="1">
      <alignment horizontal="center" vertical="top" wrapText="1"/>
    </xf>
    <xf numFmtId="0" fontId="7" fillId="8" borderId="10" xfId="2" applyFont="1" applyFill="1" applyBorder="1" applyAlignment="1">
      <alignment horizontal="center" vertical="top" wrapText="1"/>
    </xf>
    <xf numFmtId="0" fontId="2" fillId="4" borderId="11" xfId="2" applyFont="1" applyFill="1" applyBorder="1" applyAlignment="1">
      <alignment horizontal="left" vertical="top" wrapText="1"/>
    </xf>
    <xf numFmtId="0" fontId="2" fillId="4" borderId="10" xfId="2" applyFont="1" applyFill="1" applyBorder="1" applyAlignment="1">
      <alignment horizontal="left" vertical="top" wrapText="1"/>
    </xf>
    <xf numFmtId="0" fontId="6" fillId="4" borderId="12" xfId="2" applyFont="1" applyFill="1" applyBorder="1" applyAlignment="1">
      <alignment horizontal="center" vertical="center" wrapText="1"/>
    </xf>
    <xf numFmtId="0" fontId="6" fillId="4" borderId="13" xfId="2" applyFont="1" applyFill="1" applyBorder="1" applyAlignment="1">
      <alignment horizontal="center" vertical="center" wrapText="1"/>
    </xf>
    <xf numFmtId="0" fontId="2" fillId="9" borderId="14" xfId="2" applyFont="1" applyFill="1" applyBorder="1" applyAlignment="1">
      <alignment horizontal="left" vertical="top" wrapText="1"/>
    </xf>
    <xf numFmtId="0" fontId="2" fillId="9" borderId="15" xfId="2" applyFont="1" applyFill="1" applyBorder="1" applyAlignment="1">
      <alignment horizontal="left" vertical="top" wrapText="1"/>
    </xf>
    <xf numFmtId="0" fontId="2" fillId="10" borderId="15" xfId="2" applyFont="1" applyFill="1" applyBorder="1" applyAlignment="1">
      <alignment horizontal="left" vertical="top" wrapText="1"/>
    </xf>
    <xf numFmtId="0" fontId="2" fillId="9" borderId="14" xfId="2" applyFont="1" applyFill="1" applyBorder="1" applyAlignment="1">
      <alignment horizontal="left" vertical="top" wrapText="1"/>
    </xf>
    <xf numFmtId="0" fontId="2" fillId="9" borderId="10" xfId="2" applyFont="1" applyFill="1" applyBorder="1" applyAlignment="1">
      <alignment horizontal="left" vertical="top" wrapText="1"/>
    </xf>
    <xf numFmtId="0" fontId="2" fillId="4" borderId="12" xfId="2" applyFont="1" applyFill="1" applyBorder="1" applyAlignment="1">
      <alignment horizontal="left" vertical="top" wrapText="1"/>
    </xf>
    <xf numFmtId="0" fontId="2" fillId="4" borderId="13" xfId="2" applyFont="1" applyFill="1" applyBorder="1" applyAlignment="1">
      <alignment horizontal="left" vertical="top" wrapText="1"/>
    </xf>
    <xf numFmtId="0" fontId="6" fillId="4" borderId="11" xfId="2" applyFont="1" applyFill="1" applyBorder="1" applyAlignment="1">
      <alignment horizontal="center" vertical="center" wrapText="1"/>
    </xf>
    <xf numFmtId="0" fontId="6" fillId="4" borderId="14" xfId="2" applyFont="1" applyFill="1" applyBorder="1" applyAlignment="1">
      <alignment horizontal="center" vertical="center" wrapText="1"/>
    </xf>
    <xf numFmtId="0" fontId="2" fillId="0" borderId="16" xfId="2" applyFont="1" applyBorder="1" applyAlignment="1">
      <alignment horizontal="left" vertical="center" wrapText="1"/>
    </xf>
    <xf numFmtId="1" fontId="2" fillId="0" borderId="17" xfId="3" applyNumberFormat="1" applyFont="1" applyFill="1" applyBorder="1" applyAlignment="1">
      <alignment horizontal="left" vertical="center" wrapText="1"/>
    </xf>
    <xf numFmtId="0" fontId="2" fillId="0" borderId="17" xfId="2" applyFont="1" applyBorder="1" applyAlignment="1">
      <alignment horizontal="left" vertical="center" wrapText="1"/>
    </xf>
    <xf numFmtId="1" fontId="2" fillId="0" borderId="18" xfId="3" applyNumberFormat="1" applyFont="1" applyFill="1" applyBorder="1" applyAlignment="1">
      <alignment horizontal="left" vertical="center"/>
    </xf>
    <xf numFmtId="0" fontId="8" fillId="4" borderId="14" xfId="2" applyFont="1" applyFill="1" applyBorder="1" applyAlignment="1">
      <alignment horizontal="left" vertical="top" wrapText="1"/>
    </xf>
    <xf numFmtId="0" fontId="8" fillId="4" borderId="10" xfId="2" applyFont="1" applyFill="1" applyBorder="1" applyAlignment="1">
      <alignment vertical="top" wrapText="1"/>
    </xf>
    <xf numFmtId="0" fontId="6" fillId="4" borderId="0" xfId="2" applyFont="1" applyFill="1" applyAlignment="1">
      <alignment horizontal="center" vertical="center" wrapText="1"/>
    </xf>
    <xf numFmtId="0" fontId="2" fillId="0" borderId="19" xfId="2" applyFont="1" applyBorder="1" applyAlignment="1">
      <alignment horizontal="left" vertical="center" wrapText="1"/>
    </xf>
    <xf numFmtId="1" fontId="2" fillId="0" borderId="20" xfId="3" applyNumberFormat="1" applyFont="1" applyFill="1" applyBorder="1" applyAlignment="1">
      <alignment horizontal="left" vertical="center" wrapText="1"/>
    </xf>
    <xf numFmtId="0" fontId="2" fillId="0" borderId="20" xfId="2" applyFont="1" applyBorder="1" applyAlignment="1">
      <alignment horizontal="left" vertical="center" wrapText="1"/>
    </xf>
    <xf numFmtId="1" fontId="2" fillId="0" borderId="21" xfId="3" applyNumberFormat="1" applyFont="1" applyFill="1" applyBorder="1" applyAlignment="1">
      <alignment horizontal="left" vertical="center" wrapText="1"/>
    </xf>
    <xf numFmtId="0" fontId="10" fillId="4" borderId="0" xfId="2" applyFont="1" applyFill="1" applyAlignment="1">
      <alignment horizontal="left" vertical="top" wrapText="1"/>
    </xf>
    <xf numFmtId="0" fontId="8" fillId="4" borderId="13" xfId="2" applyFont="1" applyFill="1" applyBorder="1" applyAlignment="1">
      <alignment vertical="top" wrapText="1"/>
    </xf>
    <xf numFmtId="0" fontId="2" fillId="0" borderId="22" xfId="2" applyFont="1" applyBorder="1" applyAlignment="1">
      <alignment horizontal="left" vertical="center" wrapText="1"/>
    </xf>
    <xf numFmtId="1" fontId="2" fillId="0" borderId="23" xfId="3" applyNumberFormat="1" applyFont="1" applyFill="1" applyBorder="1" applyAlignment="1">
      <alignment horizontal="left" vertical="center" wrapText="1"/>
    </xf>
    <xf numFmtId="0" fontId="2" fillId="0" borderId="23" xfId="2" applyFont="1" applyBorder="1" applyAlignment="1">
      <alignment horizontal="left" vertical="center" wrapText="1"/>
    </xf>
    <xf numFmtId="1" fontId="2" fillId="0" borderId="24" xfId="3" applyNumberFormat="1" applyFont="1" applyFill="1" applyBorder="1" applyAlignment="1">
      <alignment horizontal="left" vertical="center" wrapText="1"/>
    </xf>
    <xf numFmtId="0" fontId="11" fillId="3" borderId="0" xfId="2" applyFont="1" applyFill="1" applyAlignment="1">
      <alignment horizontal="left" vertical="top" wrapText="1"/>
    </xf>
    <xf numFmtId="0" fontId="2" fillId="0" borderId="25" xfId="2" applyFont="1" applyBorder="1" applyAlignment="1">
      <alignment horizontal="left" vertical="center" wrapText="1"/>
    </xf>
    <xf numFmtId="1" fontId="2" fillId="0" borderId="26" xfId="3" applyNumberFormat="1" applyFont="1" applyFill="1" applyBorder="1" applyAlignment="1">
      <alignment horizontal="left" vertical="center" wrapText="1"/>
    </xf>
    <xf numFmtId="0" fontId="2" fillId="0" borderId="25" xfId="2" applyFont="1" applyBorder="1" applyAlignment="1">
      <alignment horizontal="left" vertical="center" wrapText="1"/>
    </xf>
    <xf numFmtId="0" fontId="2" fillId="0" borderId="26" xfId="2" applyFont="1" applyBorder="1" applyAlignment="1">
      <alignment horizontal="left" vertical="center" wrapText="1"/>
    </xf>
    <xf numFmtId="1" fontId="2" fillId="0" borderId="27" xfId="3" applyNumberFormat="1" applyFont="1" applyFill="1" applyBorder="1" applyAlignment="1">
      <alignment horizontal="left" vertical="center" wrapText="1"/>
    </xf>
    <xf numFmtId="0" fontId="8" fillId="4" borderId="28" xfId="2" applyFont="1" applyFill="1" applyBorder="1" applyAlignment="1">
      <alignment horizontal="left" vertical="top" wrapText="1"/>
    </xf>
    <xf numFmtId="0" fontId="8" fillId="4" borderId="29" xfId="2" applyFont="1" applyFill="1" applyBorder="1" applyAlignment="1">
      <alignment vertical="top" wrapText="1"/>
    </xf>
    <xf numFmtId="0" fontId="6" fillId="4" borderId="30" xfId="2" applyFont="1" applyFill="1" applyBorder="1" applyAlignment="1">
      <alignment horizontal="center" vertical="center" wrapText="1"/>
    </xf>
    <xf numFmtId="0" fontId="6" fillId="4" borderId="31" xfId="2" applyFont="1" applyFill="1" applyBorder="1" applyAlignment="1">
      <alignment horizontal="center" vertical="center" wrapText="1"/>
    </xf>
    <xf numFmtId="0" fontId="2" fillId="2" borderId="28" xfId="2" applyFont="1" applyFill="1" applyBorder="1" applyAlignment="1">
      <alignment horizontal="left" vertical="top" wrapText="1"/>
    </xf>
    <xf numFmtId="0" fontId="2" fillId="2" borderId="28" xfId="2" applyFont="1" applyFill="1" applyBorder="1" applyAlignment="1">
      <alignment horizontal="center" vertical="top" wrapText="1"/>
    </xf>
    <xf numFmtId="0" fontId="2" fillId="2" borderId="28" xfId="2" quotePrefix="1" applyFont="1" applyFill="1" applyBorder="1" applyAlignment="1">
      <alignment horizontal="left" vertical="top" wrapText="1"/>
    </xf>
    <xf numFmtId="0" fontId="2" fillId="2" borderId="29" xfId="2" applyFont="1" applyFill="1" applyBorder="1" applyAlignment="1">
      <alignment vertical="top" wrapText="1"/>
    </xf>
    <xf numFmtId="0" fontId="7" fillId="11" borderId="32" xfId="2" applyFont="1" applyFill="1" applyBorder="1" applyAlignment="1">
      <alignment horizontal="center" vertical="center" wrapText="1"/>
    </xf>
    <xf numFmtId="0" fontId="7" fillId="11" borderId="33" xfId="2" applyFont="1" applyFill="1" applyBorder="1" applyAlignment="1">
      <alignment horizontal="center" vertical="center" wrapText="1"/>
    </xf>
    <xf numFmtId="0" fontId="7" fillId="11" borderId="34" xfId="2" applyFont="1" applyFill="1" applyBorder="1" applyAlignment="1">
      <alignment horizontal="center" vertical="center" wrapText="1"/>
    </xf>
    <xf numFmtId="0" fontId="8" fillId="3" borderId="35" xfId="2" applyFont="1" applyFill="1" applyBorder="1" applyAlignment="1">
      <alignment horizontal="left" vertical="top" wrapText="1"/>
    </xf>
    <xf numFmtId="0" fontId="8" fillId="3" borderId="36" xfId="2" applyFont="1" applyFill="1" applyBorder="1" applyAlignment="1">
      <alignment horizontal="left" vertical="top" wrapText="1"/>
    </xf>
    <xf numFmtId="0" fontId="12" fillId="0" borderId="0" xfId="1"/>
    <xf numFmtId="0" fontId="8" fillId="3" borderId="37" xfId="2" applyFont="1" applyFill="1" applyBorder="1" applyAlignment="1">
      <alignment vertical="top" wrapText="1"/>
    </xf>
    <xf numFmtId="0" fontId="2" fillId="9" borderId="38" xfId="2" applyFont="1" applyFill="1" applyBorder="1" applyAlignment="1" applyProtection="1">
      <alignment vertical="top" wrapText="1"/>
      <protection locked="0"/>
    </xf>
    <xf numFmtId="0" fontId="8" fillId="3" borderId="39" xfId="2" applyFont="1" applyFill="1" applyBorder="1" applyAlignment="1">
      <alignment horizontal="left" vertical="top" wrapText="1"/>
    </xf>
    <xf numFmtId="0" fontId="8" fillId="3" borderId="40" xfId="2" applyFont="1" applyFill="1" applyBorder="1" applyAlignment="1">
      <alignment horizontal="left" vertical="top" wrapText="1"/>
    </xf>
    <xf numFmtId="0" fontId="8" fillId="3" borderId="41" xfId="2" applyFont="1" applyFill="1" applyBorder="1" applyAlignment="1">
      <alignment horizontal="left" vertical="top" wrapText="1"/>
    </xf>
    <xf numFmtId="0" fontId="2" fillId="0" borderId="40" xfId="2" applyFont="1" applyBorder="1" applyAlignment="1" applyProtection="1">
      <alignment vertical="top" wrapText="1"/>
      <protection locked="0"/>
    </xf>
    <xf numFmtId="0" fontId="8" fillId="3" borderId="42" xfId="2" applyFont="1" applyFill="1" applyBorder="1" applyAlignment="1">
      <alignment vertical="top" wrapText="1"/>
    </xf>
    <xf numFmtId="0" fontId="2" fillId="0" borderId="43" xfId="2" applyFont="1" applyBorder="1" applyAlignment="1" applyProtection="1">
      <alignment vertical="top" wrapText="1"/>
      <protection locked="0"/>
    </xf>
    <xf numFmtId="0" fontId="2" fillId="0" borderId="44" xfId="2" applyFont="1" applyBorder="1" applyAlignment="1" applyProtection="1">
      <alignment vertical="top" wrapText="1"/>
      <protection locked="0"/>
    </xf>
    <xf numFmtId="0" fontId="8" fillId="3" borderId="45" xfId="2" applyFont="1" applyFill="1" applyBorder="1" applyAlignment="1">
      <alignment horizontal="left" vertical="top" wrapText="1"/>
    </xf>
    <xf numFmtId="0" fontId="2" fillId="9" borderId="41" xfId="2" applyFont="1" applyFill="1" applyBorder="1" applyAlignment="1" applyProtection="1">
      <alignment horizontal="left" vertical="top" wrapText="1"/>
      <protection locked="0"/>
    </xf>
    <xf numFmtId="0" fontId="2" fillId="0" borderId="5" xfId="2" applyFont="1" applyBorder="1" applyAlignment="1" applyProtection="1">
      <alignment vertical="top" wrapText="1"/>
      <protection locked="0"/>
    </xf>
    <xf numFmtId="0" fontId="8" fillId="3" borderId="42" xfId="2" applyFont="1" applyFill="1" applyBorder="1" applyAlignment="1">
      <alignment horizontal="left" vertical="top" wrapText="1"/>
    </xf>
    <xf numFmtId="0" fontId="2" fillId="2" borderId="43" xfId="2" applyFont="1" applyFill="1" applyBorder="1" applyProtection="1">
      <protection locked="0"/>
    </xf>
    <xf numFmtId="0" fontId="2" fillId="2" borderId="46" xfId="2" applyFont="1" applyFill="1" applyBorder="1" applyProtection="1">
      <protection locked="0"/>
    </xf>
    <xf numFmtId="0" fontId="8" fillId="3" borderId="47" xfId="2" applyFont="1" applyFill="1" applyBorder="1" applyAlignment="1">
      <alignment vertical="top" wrapText="1"/>
    </xf>
    <xf numFmtId="0" fontId="2" fillId="9" borderId="48" xfId="2" applyFont="1" applyFill="1" applyBorder="1" applyAlignment="1" applyProtection="1">
      <alignment vertical="top" wrapText="1"/>
      <protection locked="0"/>
    </xf>
    <xf numFmtId="0" fontId="2" fillId="2" borderId="0" xfId="2" applyFont="1" applyFill="1" applyProtection="1">
      <protection locked="0"/>
    </xf>
    <xf numFmtId="0" fontId="8" fillId="3" borderId="15" xfId="2" applyFont="1" applyFill="1" applyBorder="1" applyAlignment="1">
      <alignment vertical="top" wrapText="1"/>
    </xf>
    <xf numFmtId="0" fontId="8" fillId="3" borderId="39" xfId="2" applyFont="1" applyFill="1" applyBorder="1" applyAlignment="1">
      <alignment horizontal="left" vertical="top" wrapText="1"/>
    </xf>
    <xf numFmtId="0" fontId="2" fillId="9" borderId="42" xfId="2" applyFont="1" applyFill="1" applyBorder="1" applyAlignment="1">
      <alignment horizontal="center"/>
    </xf>
    <xf numFmtId="0" fontId="8" fillId="3" borderId="49" xfId="2" applyFont="1" applyFill="1" applyBorder="1" applyAlignment="1">
      <alignment horizontal="left" vertical="top" wrapText="1"/>
    </xf>
    <xf numFmtId="0" fontId="8" fillId="3" borderId="14" xfId="2" applyFont="1" applyFill="1" applyBorder="1" applyAlignment="1">
      <alignment horizontal="left" vertical="top" wrapText="1"/>
    </xf>
    <xf numFmtId="0" fontId="8" fillId="3" borderId="50" xfId="2" applyFont="1" applyFill="1" applyBorder="1" applyAlignment="1">
      <alignment horizontal="left" vertical="top" wrapText="1"/>
    </xf>
    <xf numFmtId="0" fontId="8" fillId="0" borderId="51" xfId="2" applyFont="1" applyBorder="1" applyAlignment="1" applyProtection="1">
      <alignment vertical="top" wrapText="1"/>
      <protection locked="0"/>
    </xf>
    <xf numFmtId="0" fontId="8" fillId="0" borderId="52" xfId="2" applyFont="1" applyBorder="1" applyAlignment="1" applyProtection="1">
      <alignment vertical="top" wrapText="1"/>
      <protection locked="0"/>
    </xf>
    <xf numFmtId="0" fontId="8" fillId="0" borderId="53" xfId="2" applyFont="1" applyBorder="1" applyAlignment="1" applyProtection="1">
      <alignment vertical="top" wrapText="1"/>
      <protection locked="0"/>
    </xf>
    <xf numFmtId="0" fontId="8" fillId="3" borderId="41" xfId="2" applyFont="1" applyFill="1" applyBorder="1" applyAlignment="1">
      <alignment horizontal="left" vertical="top" wrapText="1"/>
    </xf>
    <xf numFmtId="164" fontId="2" fillId="0" borderId="54" xfId="2" applyNumberFormat="1" applyFont="1" applyBorder="1" applyAlignment="1" applyProtection="1">
      <alignment horizontal="left" vertical="top" wrapText="1"/>
      <protection locked="0"/>
    </xf>
    <xf numFmtId="0" fontId="8" fillId="3" borderId="55" xfId="2" applyFont="1" applyFill="1" applyBorder="1" applyAlignment="1">
      <alignment horizontal="left" vertical="top" wrapText="1"/>
    </xf>
    <xf numFmtId="0" fontId="8" fillId="3" borderId="0" xfId="2" applyFont="1" applyFill="1" applyAlignment="1">
      <alignment horizontal="left" vertical="top" wrapText="1"/>
    </xf>
    <xf numFmtId="0" fontId="8" fillId="3" borderId="56" xfId="2" applyFont="1" applyFill="1" applyBorder="1" applyAlignment="1">
      <alignment horizontal="left" vertical="top" wrapText="1"/>
    </xf>
    <xf numFmtId="0" fontId="8" fillId="0" borderId="57" xfId="2" applyFont="1" applyBorder="1" applyAlignment="1" applyProtection="1">
      <alignment vertical="top" wrapText="1"/>
      <protection locked="0"/>
    </xf>
    <xf numFmtId="0" fontId="8" fillId="0" borderId="23" xfId="2" applyFont="1" applyBorder="1" applyAlignment="1" applyProtection="1">
      <alignment vertical="top" wrapText="1"/>
      <protection locked="0"/>
    </xf>
    <xf numFmtId="0" fontId="8" fillId="0" borderId="58" xfId="2" applyFont="1" applyBorder="1" applyAlignment="1" applyProtection="1">
      <alignment vertical="top" wrapText="1"/>
      <protection locked="0"/>
    </xf>
    <xf numFmtId="0" fontId="2" fillId="2" borderId="49" xfId="2" applyFont="1" applyFill="1" applyBorder="1" applyAlignment="1">
      <alignment horizontal="center"/>
    </xf>
    <xf numFmtId="0" fontId="2" fillId="2" borderId="50" xfId="2" applyFont="1" applyFill="1" applyBorder="1" applyAlignment="1">
      <alignment horizontal="center"/>
    </xf>
    <xf numFmtId="0" fontId="4" fillId="2" borderId="0" xfId="2" applyFont="1" applyFill="1" applyAlignment="1">
      <alignment horizontal="center" vertical="center"/>
    </xf>
    <xf numFmtId="0" fontId="4" fillId="2" borderId="0" xfId="2" applyFont="1" applyFill="1"/>
    <xf numFmtId="0" fontId="8" fillId="9" borderId="14" xfId="2" applyFont="1" applyFill="1" applyBorder="1" applyAlignment="1">
      <alignment horizontal="left" vertical="top" wrapText="1"/>
    </xf>
    <xf numFmtId="0" fontId="8" fillId="9" borderId="14" xfId="2" applyFont="1" applyFill="1" applyBorder="1" applyAlignment="1">
      <alignment vertical="top" wrapText="1"/>
    </xf>
    <xf numFmtId="0" fontId="2" fillId="9" borderId="14" xfId="2" applyFont="1" applyFill="1" applyBorder="1" applyAlignment="1">
      <alignment horizontal="center"/>
    </xf>
    <xf numFmtId="9" fontId="4" fillId="9" borderId="0" xfId="3" applyFont="1" applyFill="1" applyAlignment="1">
      <alignment horizontal="center" vertical="center"/>
    </xf>
    <xf numFmtId="0" fontId="4" fillId="9" borderId="0" xfId="2" applyFont="1" applyFill="1" applyAlignment="1">
      <alignment horizontal="center" vertical="center"/>
    </xf>
    <xf numFmtId="0" fontId="4" fillId="9" borderId="0" xfId="2" applyFont="1" applyFill="1"/>
    <xf numFmtId="0" fontId="2" fillId="9" borderId="0" xfId="2" applyFont="1" applyFill="1"/>
    <xf numFmtId="0" fontId="7" fillId="11" borderId="59" xfId="2" applyFont="1" applyFill="1" applyBorder="1" applyAlignment="1">
      <alignment horizontal="center" vertical="center" wrapText="1"/>
    </xf>
    <xf numFmtId="0" fontId="7" fillId="11" borderId="60" xfId="2" applyFont="1" applyFill="1" applyBorder="1" applyAlignment="1">
      <alignment horizontal="center" vertical="center" wrapText="1"/>
    </xf>
    <xf numFmtId="0" fontId="7" fillId="11" borderId="61" xfId="2" applyFont="1" applyFill="1" applyBorder="1" applyAlignment="1">
      <alignment horizontal="center" vertical="center" wrapText="1"/>
    </xf>
    <xf numFmtId="9" fontId="13" fillId="12" borderId="62" xfId="3" applyFont="1" applyFill="1" applyBorder="1" applyAlignment="1">
      <alignment horizontal="center" vertical="center" wrapText="1"/>
    </xf>
    <xf numFmtId="9" fontId="13" fillId="12" borderId="42" xfId="3" applyFont="1" applyFill="1" applyBorder="1" applyAlignment="1">
      <alignment horizontal="center" vertical="center" wrapText="1"/>
    </xf>
    <xf numFmtId="0" fontId="8" fillId="9" borderId="42" xfId="2" applyFont="1" applyFill="1" applyBorder="1" applyAlignment="1">
      <alignment horizontal="center" vertical="center" wrapText="1"/>
    </xf>
    <xf numFmtId="0" fontId="8" fillId="9" borderId="63" xfId="2" applyFont="1" applyFill="1" applyBorder="1" applyAlignment="1">
      <alignment horizontal="center" vertical="center" wrapText="1"/>
    </xf>
    <xf numFmtId="9" fontId="13" fillId="12" borderId="62" xfId="3" applyFont="1" applyFill="1" applyBorder="1" applyAlignment="1">
      <alignment horizontal="left" vertical="center" wrapText="1"/>
    </xf>
    <xf numFmtId="9" fontId="13" fillId="12" borderId="42" xfId="3" applyFont="1" applyFill="1" applyBorder="1" applyAlignment="1">
      <alignment horizontal="left" vertical="center" wrapText="1"/>
    </xf>
    <xf numFmtId="0" fontId="6" fillId="12" borderId="42" xfId="2" applyFont="1" applyFill="1" applyBorder="1" applyAlignment="1">
      <alignment horizontal="center" vertical="center" wrapText="1"/>
    </xf>
    <xf numFmtId="0" fontId="6" fillId="12" borderId="63" xfId="2" applyFont="1" applyFill="1" applyBorder="1" applyAlignment="1">
      <alignment horizontal="center" vertical="center" wrapText="1"/>
    </xf>
    <xf numFmtId="9" fontId="4" fillId="2" borderId="20" xfId="3" applyFont="1" applyFill="1" applyBorder="1" applyAlignment="1">
      <alignment horizontal="center" vertical="center" wrapText="1"/>
    </xf>
    <xf numFmtId="0" fontId="4" fillId="2" borderId="20" xfId="2" applyFont="1" applyFill="1" applyBorder="1" applyAlignment="1">
      <alignment horizontal="center" vertical="center" wrapText="1"/>
    </xf>
    <xf numFmtId="0" fontId="2" fillId="9" borderId="62" xfId="2" applyFont="1" applyFill="1" applyBorder="1" applyAlignment="1">
      <alignment horizontal="left" vertical="top" wrapText="1"/>
    </xf>
    <xf numFmtId="0" fontId="2" fillId="9" borderId="42" xfId="2" applyFont="1" applyFill="1" applyBorder="1" applyAlignment="1">
      <alignment horizontal="left" vertical="top" wrapText="1"/>
    </xf>
    <xf numFmtId="0" fontId="2" fillId="9" borderId="42" xfId="2" applyFont="1" applyFill="1" applyBorder="1" applyAlignment="1" applyProtection="1">
      <alignment horizontal="center" vertical="center" wrapText="1"/>
      <protection locked="0"/>
    </xf>
    <xf numFmtId="0" fontId="15" fillId="2" borderId="11" xfId="2" applyFont="1" applyFill="1" applyBorder="1" applyAlignment="1" applyProtection="1">
      <alignment horizontal="left" vertical="top" wrapText="1"/>
      <protection locked="0"/>
    </xf>
    <xf numFmtId="0" fontId="15" fillId="2" borderId="50" xfId="2" applyFont="1" applyFill="1" applyBorder="1" applyAlignment="1" applyProtection="1">
      <alignment horizontal="left" vertical="top" wrapText="1"/>
      <protection locked="0"/>
    </xf>
    <xf numFmtId="2" fontId="4" fillId="2" borderId="20" xfId="2" applyNumberFormat="1" applyFont="1" applyFill="1" applyBorder="1" applyAlignment="1">
      <alignment horizontal="center" vertical="center" wrapText="1"/>
    </xf>
    <xf numFmtId="0" fontId="8" fillId="9" borderId="42" xfId="2" applyFont="1" applyFill="1" applyBorder="1" applyAlignment="1">
      <alignment horizontal="left" vertical="top" wrapText="1"/>
    </xf>
    <xf numFmtId="0" fontId="15" fillId="2" borderId="12" xfId="2" applyFont="1" applyFill="1" applyBorder="1" applyAlignment="1" applyProtection="1">
      <alignment horizontal="left" vertical="top" wrapText="1"/>
      <protection locked="0"/>
    </xf>
    <xf numFmtId="0" fontId="15" fillId="2" borderId="56" xfId="2" applyFont="1" applyFill="1" applyBorder="1" applyAlignment="1" applyProtection="1">
      <alignment horizontal="left" vertical="top" wrapText="1"/>
      <protection locked="0"/>
    </xf>
    <xf numFmtId="0" fontId="15" fillId="2" borderId="64" xfId="2" applyFont="1" applyFill="1" applyBorder="1" applyAlignment="1" applyProtection="1">
      <alignment horizontal="left" vertical="top" wrapText="1"/>
      <protection locked="0"/>
    </xf>
    <xf numFmtId="0" fontId="15" fillId="2" borderId="54" xfId="2" applyFont="1" applyFill="1" applyBorder="1" applyAlignment="1" applyProtection="1">
      <alignment horizontal="left" vertical="top" wrapText="1"/>
      <protection locked="0"/>
    </xf>
    <xf numFmtId="0" fontId="8" fillId="12" borderId="62" xfId="2" applyFont="1" applyFill="1" applyBorder="1" applyAlignment="1">
      <alignment horizontal="center" vertical="center" wrapText="1"/>
    </xf>
    <xf numFmtId="0" fontId="8" fillId="12" borderId="42" xfId="2" applyFont="1" applyFill="1" applyBorder="1" applyAlignment="1">
      <alignment horizontal="center" vertical="center" wrapText="1"/>
    </xf>
    <xf numFmtId="9" fontId="8" fillId="12" borderId="42" xfId="3" applyFont="1" applyFill="1" applyBorder="1" applyAlignment="1">
      <alignment horizontal="center" vertical="center" wrapText="1"/>
    </xf>
    <xf numFmtId="0" fontId="8" fillId="12" borderId="63" xfId="2" applyFont="1" applyFill="1" applyBorder="1" applyAlignment="1">
      <alignment horizontal="center" vertical="center" wrapText="1"/>
    </xf>
    <xf numFmtId="0" fontId="8" fillId="12" borderId="62" xfId="2" applyFont="1" applyFill="1" applyBorder="1" applyAlignment="1">
      <alignment horizontal="left" vertical="top" wrapText="1"/>
    </xf>
    <xf numFmtId="0" fontId="8" fillId="12" borderId="42" xfId="2" applyFont="1" applyFill="1" applyBorder="1" applyAlignment="1">
      <alignment horizontal="left" vertical="top" wrapText="1"/>
    </xf>
    <xf numFmtId="9" fontId="8" fillId="12" borderId="42" xfId="3" applyFont="1" applyFill="1" applyBorder="1" applyAlignment="1">
      <alignment horizontal="center" vertical="top" wrapText="1"/>
    </xf>
    <xf numFmtId="0" fontId="2" fillId="2" borderId="11" xfId="2" applyFont="1" applyFill="1" applyBorder="1" applyAlignment="1" applyProtection="1">
      <alignment horizontal="left" vertical="top" wrapText="1"/>
      <protection locked="0"/>
    </xf>
    <xf numFmtId="0" fontId="2" fillId="2" borderId="50" xfId="2" applyFont="1" applyFill="1" applyBorder="1" applyAlignment="1" applyProtection="1">
      <alignment horizontal="left" vertical="top" wrapText="1"/>
      <protection locked="0"/>
    </xf>
    <xf numFmtId="0" fontId="8" fillId="9" borderId="62" xfId="2" applyFont="1" applyFill="1" applyBorder="1" applyAlignment="1">
      <alignment horizontal="left" vertical="top" wrapText="1"/>
    </xf>
    <xf numFmtId="0" fontId="2" fillId="2" borderId="64" xfId="2" applyFont="1" applyFill="1" applyBorder="1" applyAlignment="1" applyProtection="1">
      <alignment horizontal="left" vertical="top" wrapText="1"/>
      <protection locked="0"/>
    </xf>
    <xf numFmtId="0" fontId="2" fillId="2" borderId="54" xfId="2" applyFont="1" applyFill="1" applyBorder="1" applyAlignment="1" applyProtection="1">
      <alignment horizontal="left" vertical="top" wrapText="1"/>
      <protection locked="0"/>
    </xf>
    <xf numFmtId="0" fontId="8" fillId="12" borderId="62" xfId="2" applyFont="1" applyFill="1" applyBorder="1" applyAlignment="1">
      <alignment horizontal="center" vertical="top" wrapText="1"/>
    </xf>
    <xf numFmtId="0" fontId="8" fillId="12" borderId="42" xfId="2" applyFont="1" applyFill="1" applyBorder="1" applyAlignment="1">
      <alignment horizontal="center" vertical="top" wrapText="1"/>
    </xf>
    <xf numFmtId="2" fontId="4" fillId="2" borderId="0" xfId="2" applyNumberFormat="1" applyFont="1" applyFill="1" applyAlignment="1">
      <alignment horizontal="center" vertical="center"/>
    </xf>
    <xf numFmtId="0" fontId="15" fillId="9" borderId="11" xfId="2" applyFont="1" applyFill="1" applyBorder="1" applyAlignment="1" applyProtection="1">
      <alignment horizontal="left" vertical="top" wrapText="1"/>
      <protection locked="0"/>
    </xf>
    <xf numFmtId="0" fontId="15" fillId="9" borderId="50" xfId="2" applyFont="1" applyFill="1" applyBorder="1" applyAlignment="1" applyProtection="1">
      <alignment horizontal="left" vertical="top" wrapText="1"/>
      <protection locked="0"/>
    </xf>
    <xf numFmtId="9" fontId="4" fillId="2" borderId="20" xfId="3" applyFont="1" applyFill="1" applyBorder="1" applyAlignment="1">
      <alignment horizontal="center" vertical="center"/>
    </xf>
    <xf numFmtId="0" fontId="4" fillId="2" borderId="20" xfId="2" applyFont="1" applyFill="1" applyBorder="1" applyAlignment="1">
      <alignment horizontal="center" vertical="center"/>
    </xf>
    <xf numFmtId="2" fontId="4" fillId="2" borderId="20" xfId="2" applyNumberFormat="1" applyFont="1" applyFill="1" applyBorder="1" applyAlignment="1">
      <alignment horizontal="center" vertical="center"/>
    </xf>
    <xf numFmtId="0" fontId="15" fillId="9" borderId="12" xfId="2" applyFont="1" applyFill="1" applyBorder="1" applyAlignment="1" applyProtection="1">
      <alignment horizontal="left" vertical="top" wrapText="1"/>
      <protection locked="0"/>
    </xf>
    <xf numFmtId="0" fontId="15" fillId="9" borderId="56" xfId="2" applyFont="1" applyFill="1" applyBorder="1" applyAlignment="1" applyProtection="1">
      <alignment horizontal="left" vertical="top" wrapText="1"/>
      <protection locked="0"/>
    </xf>
    <xf numFmtId="0" fontId="8" fillId="9" borderId="39" xfId="2" applyFont="1" applyFill="1" applyBorder="1" applyAlignment="1">
      <alignment horizontal="left" vertical="top" wrapText="1"/>
    </xf>
    <xf numFmtId="0" fontId="8" fillId="9" borderId="40" xfId="2" applyFont="1" applyFill="1" applyBorder="1" applyAlignment="1">
      <alignment horizontal="left" vertical="top" wrapText="1"/>
    </xf>
    <xf numFmtId="0" fontId="8" fillId="9" borderId="5" xfId="2" applyFont="1" applyFill="1" applyBorder="1" applyAlignment="1">
      <alignment horizontal="left" vertical="top" wrapText="1"/>
    </xf>
    <xf numFmtId="0" fontId="15" fillId="9" borderId="64" xfId="2" applyFont="1" applyFill="1" applyBorder="1" applyAlignment="1" applyProtection="1">
      <alignment horizontal="left" vertical="top" wrapText="1"/>
      <protection locked="0"/>
    </xf>
    <xf numFmtId="0" fontId="15" fillId="9" borderId="54" xfId="2" applyFont="1" applyFill="1" applyBorder="1" applyAlignment="1" applyProtection="1">
      <alignment horizontal="left" vertical="top" wrapText="1"/>
      <protection locked="0"/>
    </xf>
    <xf numFmtId="0" fontId="8" fillId="12" borderId="63" xfId="2" applyFont="1" applyFill="1" applyBorder="1" applyAlignment="1">
      <alignment horizontal="center" vertical="top" wrapText="1"/>
    </xf>
    <xf numFmtId="0" fontId="8" fillId="3" borderId="62" xfId="2" applyFont="1" applyFill="1" applyBorder="1" applyAlignment="1">
      <alignment horizontal="center" vertical="top"/>
    </xf>
    <xf numFmtId="0" fontId="8" fillId="3" borderId="42" xfId="2" applyFont="1" applyFill="1" applyBorder="1" applyAlignment="1">
      <alignment horizontal="center" vertical="top"/>
    </xf>
    <xf numFmtId="0" fontId="8" fillId="3" borderId="42" xfId="2" applyFont="1" applyFill="1" applyBorder="1" applyAlignment="1">
      <alignment horizontal="center" vertical="top" wrapText="1"/>
    </xf>
    <xf numFmtId="0" fontId="2" fillId="9" borderId="42" xfId="2" applyFont="1" applyFill="1" applyBorder="1" applyAlignment="1">
      <alignment horizontal="center" vertical="top" wrapText="1"/>
    </xf>
    <xf numFmtId="0" fontId="2" fillId="9" borderId="63" xfId="2" applyFont="1" applyFill="1" applyBorder="1" applyAlignment="1">
      <alignment horizontal="center" vertical="top" wrapText="1"/>
    </xf>
    <xf numFmtId="0" fontId="8" fillId="3" borderId="62" xfId="2" applyFont="1" applyFill="1" applyBorder="1" applyAlignment="1">
      <alignment horizontal="left" vertical="top" wrapText="1"/>
    </xf>
    <xf numFmtId="0" fontId="8" fillId="3" borderId="42" xfId="2" applyFont="1" applyFill="1" applyBorder="1" applyAlignment="1">
      <alignment horizontal="left" vertical="top" wrapText="1"/>
    </xf>
    <xf numFmtId="9" fontId="8" fillId="3" borderId="42" xfId="3" applyFont="1" applyFill="1" applyBorder="1" applyAlignment="1">
      <alignment horizontal="center" vertical="top" wrapText="1"/>
    </xf>
    <xf numFmtId="0" fontId="6" fillId="3" borderId="42" xfId="2" applyFont="1" applyFill="1" applyBorder="1" applyAlignment="1">
      <alignment horizontal="center" vertical="center" wrapText="1"/>
    </xf>
    <xf numFmtId="0" fontId="6" fillId="3" borderId="63" xfId="2" applyFont="1" applyFill="1" applyBorder="1" applyAlignment="1">
      <alignment horizontal="center" vertical="center" wrapText="1"/>
    </xf>
    <xf numFmtId="9" fontId="4" fillId="9" borderId="20" xfId="3" applyFont="1" applyFill="1" applyBorder="1" applyAlignment="1">
      <alignment horizontal="center" vertical="center"/>
    </xf>
    <xf numFmtId="2" fontId="4" fillId="9" borderId="20" xfId="2" applyNumberFormat="1" applyFont="1" applyFill="1" applyBorder="1" applyAlignment="1">
      <alignment horizontal="center" vertical="center"/>
    </xf>
    <xf numFmtId="9" fontId="8" fillId="13" borderId="42" xfId="3" applyFont="1" applyFill="1" applyBorder="1" applyAlignment="1">
      <alignment horizontal="center" vertical="top" wrapText="1"/>
    </xf>
    <xf numFmtId="0" fontId="13" fillId="12" borderId="42" xfId="2" applyFont="1" applyFill="1" applyBorder="1" applyAlignment="1">
      <alignment horizontal="center" vertical="top" wrapText="1"/>
    </xf>
    <xf numFmtId="9" fontId="4" fillId="9" borderId="20" xfId="3" applyFont="1" applyFill="1" applyBorder="1" applyAlignment="1">
      <alignment horizontal="center" vertical="center" wrapText="1"/>
    </xf>
    <xf numFmtId="0" fontId="4" fillId="9" borderId="20" xfId="2" applyFont="1" applyFill="1" applyBorder="1" applyAlignment="1">
      <alignment horizontal="center" vertical="center" wrapText="1"/>
    </xf>
    <xf numFmtId="0" fontId="4" fillId="9" borderId="20" xfId="2" applyFont="1" applyFill="1" applyBorder="1" applyAlignment="1">
      <alignment vertical="center" wrapText="1"/>
    </xf>
    <xf numFmtId="0" fontId="2" fillId="9" borderId="42" xfId="2" applyFont="1" applyFill="1" applyBorder="1" applyAlignment="1" applyProtection="1">
      <alignment horizontal="center" vertical="top" wrapText="1"/>
      <protection locked="0"/>
    </xf>
    <xf numFmtId="0" fontId="15" fillId="0" borderId="11" xfId="2" applyFont="1" applyBorder="1" applyAlignment="1" applyProtection="1">
      <alignment horizontal="left" vertical="top" wrapText="1"/>
      <protection locked="0"/>
    </xf>
    <xf numFmtId="0" fontId="15" fillId="0" borderId="50" xfId="2" applyFont="1" applyBorder="1" applyAlignment="1" applyProtection="1">
      <alignment horizontal="left" vertical="top" wrapText="1"/>
      <protection locked="0"/>
    </xf>
    <xf numFmtId="2" fontId="4" fillId="9" borderId="65" xfId="2" applyNumberFormat="1" applyFont="1" applyFill="1" applyBorder="1" applyAlignment="1">
      <alignment horizontal="center" vertical="center"/>
    </xf>
    <xf numFmtId="0" fontId="18" fillId="9" borderId="20" xfId="2" applyFont="1" applyFill="1" applyBorder="1" applyAlignment="1">
      <alignment horizontal="center" vertical="center"/>
    </xf>
    <xf numFmtId="0" fontId="4" fillId="9" borderId="20" xfId="2" applyFont="1" applyFill="1" applyBorder="1" applyAlignment="1">
      <alignment horizontal="center" vertical="center"/>
    </xf>
    <xf numFmtId="0" fontId="15" fillId="0" borderId="12" xfId="2" applyFont="1" applyBorder="1" applyAlignment="1" applyProtection="1">
      <alignment horizontal="left" vertical="top" wrapText="1"/>
      <protection locked="0"/>
    </xf>
    <xf numFmtId="0" fontId="15" fillId="0" borderId="56" xfId="2" applyFont="1" applyBorder="1" applyAlignment="1" applyProtection="1">
      <alignment horizontal="left" vertical="top" wrapText="1"/>
      <protection locked="0"/>
    </xf>
    <xf numFmtId="0" fontId="15" fillId="0" borderId="64" xfId="2" applyFont="1" applyBorder="1" applyAlignment="1" applyProtection="1">
      <alignment horizontal="left" vertical="top" wrapText="1"/>
      <protection locked="0"/>
    </xf>
    <xf numFmtId="0" fontId="15" fillId="0" borderId="54" xfId="2" applyFont="1" applyBorder="1" applyAlignment="1" applyProtection="1">
      <alignment horizontal="left" vertical="top" wrapText="1"/>
      <protection locked="0"/>
    </xf>
    <xf numFmtId="0" fontId="8" fillId="3" borderId="63" xfId="2" applyFont="1" applyFill="1" applyBorder="1" applyAlignment="1">
      <alignment horizontal="left" vertical="top" wrapText="1"/>
    </xf>
    <xf numFmtId="0" fontId="2" fillId="9" borderId="66" xfId="2" applyFont="1" applyFill="1" applyBorder="1" applyAlignment="1">
      <alignment horizontal="left" vertical="top" wrapText="1"/>
    </xf>
    <xf numFmtId="0" fontId="2" fillId="9" borderId="15" xfId="2" applyFont="1" applyFill="1" applyBorder="1" applyAlignment="1">
      <alignment horizontal="left" vertical="top" wrapText="1"/>
    </xf>
    <xf numFmtId="0" fontId="2" fillId="0" borderId="15" xfId="2" applyFont="1" applyBorder="1" applyAlignment="1" applyProtection="1">
      <alignment horizontal="left" vertical="top" wrapText="1"/>
      <protection locked="0"/>
    </xf>
    <xf numFmtId="0" fontId="2" fillId="0" borderId="67" xfId="2" applyFont="1" applyBorder="1" applyAlignment="1" applyProtection="1">
      <alignment horizontal="left" vertical="top" wrapText="1"/>
      <protection locked="0"/>
    </xf>
    <xf numFmtId="0" fontId="8" fillId="12" borderId="68" xfId="2" applyFont="1" applyFill="1" applyBorder="1" applyAlignment="1">
      <alignment horizontal="left" vertical="top" wrapText="1"/>
    </xf>
    <xf numFmtId="0" fontId="8" fillId="12" borderId="69" xfId="2" applyFont="1" applyFill="1" applyBorder="1" applyAlignment="1">
      <alignment horizontal="left" vertical="top" wrapText="1"/>
    </xf>
    <xf numFmtId="0" fontId="13" fillId="12" borderId="9" xfId="2" applyFont="1" applyFill="1" applyBorder="1" applyAlignment="1">
      <alignment horizontal="center" vertical="center" wrapText="1"/>
    </xf>
    <xf numFmtId="0" fontId="13" fillId="12" borderId="70" xfId="2" applyFont="1" applyFill="1" applyBorder="1" applyAlignment="1">
      <alignment horizontal="center" vertical="center" wrapText="1"/>
    </xf>
    <xf numFmtId="0" fontId="8" fillId="12" borderId="68" xfId="2" applyFont="1" applyFill="1" applyBorder="1" applyAlignment="1">
      <alignment horizontal="center" vertical="top" wrapText="1"/>
    </xf>
    <xf numFmtId="0" fontId="8" fillId="12" borderId="71" xfId="2" applyFont="1" applyFill="1" applyBorder="1" applyAlignment="1">
      <alignment horizontal="center" vertical="top" wrapText="1"/>
    </xf>
    <xf numFmtId="0" fontId="8" fillId="9" borderId="72" xfId="2" applyFont="1" applyFill="1" applyBorder="1" applyAlignment="1">
      <alignment horizontal="left" vertical="top" wrapText="1"/>
    </xf>
    <xf numFmtId="0" fontId="8" fillId="9" borderId="73" xfId="2" applyFont="1" applyFill="1" applyBorder="1" applyAlignment="1">
      <alignment horizontal="left" vertical="top" wrapText="1"/>
    </xf>
    <xf numFmtId="0" fontId="13" fillId="12" borderId="74" xfId="2" applyFont="1" applyFill="1" applyBorder="1" applyAlignment="1">
      <alignment horizontal="center" vertical="center" wrapText="1"/>
    </xf>
    <xf numFmtId="0" fontId="13" fillId="12" borderId="75" xfId="2" applyFont="1" applyFill="1" applyBorder="1" applyAlignment="1">
      <alignment horizontal="center" vertical="center" wrapText="1"/>
    </xf>
    <xf numFmtId="0" fontId="2" fillId="9" borderId="72" xfId="2" applyFont="1" applyFill="1" applyBorder="1" applyAlignment="1">
      <alignment horizontal="left" vertical="top" wrapText="1"/>
    </xf>
    <xf numFmtId="0" fontId="2" fillId="9" borderId="73" xfId="2" applyFont="1" applyFill="1" applyBorder="1" applyAlignment="1">
      <alignment horizontal="left" vertical="top" wrapText="1"/>
    </xf>
    <xf numFmtId="0" fontId="2" fillId="6" borderId="4" xfId="2" applyFont="1" applyFill="1" applyBorder="1" applyAlignment="1" applyProtection="1">
      <alignment horizontal="center" vertical="top" wrapText="1"/>
      <protection locked="0"/>
    </xf>
    <xf numFmtId="0" fontId="2" fillId="6" borderId="5" xfId="2" applyFont="1" applyFill="1" applyBorder="1" applyAlignment="1" applyProtection="1">
      <alignment horizontal="center" vertical="top" wrapText="1"/>
      <protection locked="0"/>
    </xf>
    <xf numFmtId="0" fontId="2" fillId="0" borderId="76" xfId="2" applyFont="1" applyBorder="1" applyAlignment="1" applyProtection="1">
      <alignment horizontal="left" vertical="top" wrapText="1"/>
      <protection locked="0"/>
    </xf>
    <xf numFmtId="0" fontId="2" fillId="0" borderId="77" xfId="2" applyFont="1" applyBorder="1" applyAlignment="1" applyProtection="1">
      <alignment horizontal="left" vertical="top" wrapText="1"/>
      <protection locked="0"/>
    </xf>
    <xf numFmtId="2" fontId="4" fillId="2" borderId="0" xfId="2" applyNumberFormat="1" applyFont="1" applyFill="1"/>
    <xf numFmtId="0" fontId="2" fillId="0" borderId="78" xfId="2" applyFont="1" applyBorder="1" applyAlignment="1" applyProtection="1">
      <alignment horizontal="left" vertical="top" wrapText="1"/>
      <protection locked="0"/>
    </xf>
    <xf numFmtId="0" fontId="2" fillId="0" borderId="13" xfId="2" applyFont="1" applyBorder="1" applyAlignment="1" applyProtection="1">
      <alignment horizontal="left" vertical="top" wrapText="1"/>
      <protection locked="0"/>
    </xf>
    <xf numFmtId="0" fontId="2" fillId="9" borderId="79" xfId="2" applyFont="1" applyFill="1" applyBorder="1" applyAlignment="1">
      <alignment horizontal="left" vertical="top" wrapText="1"/>
    </xf>
    <xf numFmtId="0" fontId="2" fillId="9" borderId="7" xfId="2" applyFont="1" applyFill="1" applyBorder="1" applyAlignment="1">
      <alignment horizontal="left" vertical="top" wrapText="1"/>
    </xf>
    <xf numFmtId="0" fontId="2" fillId="0" borderId="80" xfId="2" applyFont="1" applyBorder="1" applyAlignment="1" applyProtection="1">
      <alignment horizontal="left" vertical="top" wrapText="1"/>
      <protection locked="0"/>
    </xf>
    <xf numFmtId="0" fontId="2" fillId="0" borderId="29" xfId="2" applyFont="1" applyBorder="1" applyAlignment="1" applyProtection="1">
      <alignment horizontal="left" vertical="top" wrapText="1"/>
      <protection locked="0"/>
    </xf>
    <xf numFmtId="0" fontId="2" fillId="9" borderId="0" xfId="2" applyFont="1" applyFill="1" applyAlignment="1">
      <alignment horizontal="left" vertical="top" wrapText="1"/>
    </xf>
    <xf numFmtId="0" fontId="2" fillId="9" borderId="0" xfId="2" applyFont="1" applyFill="1" applyAlignment="1" applyProtection="1">
      <alignment horizontal="center" vertical="top" wrapText="1"/>
      <protection locked="0"/>
    </xf>
    <xf numFmtId="0" fontId="7" fillId="14" borderId="81" xfId="2" applyFont="1" applyFill="1" applyBorder="1" applyAlignment="1">
      <alignment horizontal="center" vertical="center" wrapText="1"/>
    </xf>
    <xf numFmtId="0" fontId="7" fillId="14" borderId="31" xfId="2" applyFont="1" applyFill="1" applyBorder="1" applyAlignment="1">
      <alignment horizontal="center" vertical="center" wrapText="1"/>
    </xf>
    <xf numFmtId="0" fontId="7" fillId="14" borderId="82" xfId="2" applyFont="1" applyFill="1" applyBorder="1" applyAlignment="1">
      <alignment horizontal="center" vertical="center" wrapText="1"/>
    </xf>
    <xf numFmtId="0" fontId="8" fillId="12" borderId="59" xfId="2" applyFont="1" applyFill="1" applyBorder="1" applyAlignment="1">
      <alignment vertical="top" wrapText="1"/>
    </xf>
    <xf numFmtId="0" fontId="8" fillId="12" borderId="60" xfId="2" applyFont="1" applyFill="1" applyBorder="1" applyAlignment="1">
      <alignment vertical="top" wrapText="1"/>
    </xf>
    <xf numFmtId="0" fontId="8" fillId="12" borderId="83" xfId="2" applyFont="1" applyFill="1" applyBorder="1" applyAlignment="1">
      <alignment horizontal="center" vertical="center" wrapText="1"/>
    </xf>
    <xf numFmtId="0" fontId="8" fillId="12" borderId="84" xfId="2" applyFont="1" applyFill="1" applyBorder="1" applyAlignment="1">
      <alignment horizontal="center" vertical="center" wrapText="1"/>
    </xf>
    <xf numFmtId="0" fontId="8" fillId="12" borderId="60" xfId="2" applyFont="1" applyFill="1" applyBorder="1" applyAlignment="1">
      <alignment horizontal="left" vertical="center"/>
    </xf>
    <xf numFmtId="0" fontId="6" fillId="12" borderId="61" xfId="2" applyFont="1" applyFill="1" applyBorder="1" applyAlignment="1">
      <alignment vertical="center" wrapText="1"/>
    </xf>
    <xf numFmtId="0" fontId="8" fillId="12" borderId="85" xfId="2" applyFont="1" applyFill="1" applyBorder="1" applyAlignment="1">
      <alignment vertical="top" wrapText="1"/>
    </xf>
    <xf numFmtId="0" fontId="8" fillId="12" borderId="86" xfId="2" applyFont="1" applyFill="1" applyBorder="1" applyAlignment="1">
      <alignment vertical="top" wrapText="1"/>
    </xf>
    <xf numFmtId="2" fontId="8" fillId="12" borderId="87" xfId="3" applyNumberFormat="1" applyFont="1" applyFill="1" applyBorder="1" applyAlignment="1">
      <alignment horizontal="center" vertical="center" wrapText="1"/>
    </xf>
    <xf numFmtId="2" fontId="8" fillId="12" borderId="88" xfId="3" applyNumberFormat="1" applyFont="1" applyFill="1" applyBorder="1" applyAlignment="1">
      <alignment horizontal="center" vertical="center" wrapText="1"/>
    </xf>
    <xf numFmtId="0" fontId="2" fillId="9" borderId="86" xfId="2" applyFont="1" applyFill="1" applyBorder="1" applyAlignment="1">
      <alignment vertical="center" wrapText="1"/>
    </xf>
    <xf numFmtId="0" fontId="2" fillId="9" borderId="89" xfId="2" applyFont="1" applyFill="1" applyBorder="1" applyAlignment="1" applyProtection="1">
      <alignment vertical="top" wrapText="1"/>
      <protection locked="0"/>
    </xf>
  </cellXfs>
  <cellStyles count="4">
    <cellStyle name="Hyperlink" xfId="1" builtinId="8"/>
    <cellStyle name="Normal" xfId="0" builtinId="0"/>
    <cellStyle name="Normal 2" xfId="2" xr:uid="{3ECB2232-CCB2-194C-A5C2-852A7B845BF6}"/>
    <cellStyle name="Percent 2" xfId="3" xr:uid="{4F9052D5-AE78-6844-9CC1-0D45670F0E19}"/>
  </cellStyles>
  <dxfs count="497">
    <dxf>
      <fill>
        <patternFill>
          <bgColor rgb="FF5C8E26"/>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2D050"/>
        </patternFill>
      </fill>
    </dxf>
    <dxf>
      <fill>
        <patternFill>
          <bgColor rgb="FF5C8E26"/>
        </patternFill>
      </fill>
    </dxf>
    <dxf>
      <fill>
        <patternFill>
          <bgColor rgb="FFFF0000"/>
        </patternFill>
      </fill>
    </dxf>
    <dxf>
      <fill>
        <patternFill>
          <bgColor rgb="FF92D05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FF0000"/>
        </patternFill>
      </fill>
    </dxf>
    <dxf>
      <fill>
        <patternFill>
          <bgColor rgb="FF92D05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87AE0050-23C2-9245-ABA3-D45A0ED10A2D}"/>
            </a:ext>
          </a:extLst>
        </xdr:cNvPr>
        <xdr:cNvPicPr>
          <a:picLocks noChangeAspect="1"/>
        </xdr:cNvPicPr>
      </xdr:nvPicPr>
      <xdr:blipFill>
        <a:blip xmlns:r="http://schemas.openxmlformats.org/officeDocument/2006/relationships" r:embed="rId1" cstate="print"/>
        <a:stretch>
          <a:fillRect/>
        </a:stretch>
      </xdr:blipFill>
      <xdr:spPr>
        <a:xfrm>
          <a:off x="12038477" y="176936"/>
          <a:ext cx="1537694" cy="6283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Owner/Documents/UN%20Women%20Meta%20Analysis/UN%20Women%202022/Final%20Reports/Graphs%20for%20GERAAS%20report%202022.xlsx" TargetMode="External"/><Relationship Id="rId1" Type="http://schemas.openxmlformats.org/officeDocument/2006/relationships/externalLinkPath" Target="/Users/Owner/Documents/UN%20Women%20Meta%20Analysis/UN%20Women%202022/Final%20Reports/Graphs%20for%20GERAAS%20report%202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Owner/Documents/UN%20Women%20Meta%20Analysis/UN%20Women%202023/QAs/GERAAS%20EQA%202023%20All%20reviews%20draft.xlsx" TargetMode="External"/><Relationship Id="rId1" Type="http://schemas.openxmlformats.org/officeDocument/2006/relationships/externalLinkPath" Target="/Users/Owner/Documents/UN%20Women%20Meta%20Analysis/UN%20Women%202023/QAs/GERAAS%20EQA%202023%20All%20reviews%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Owner/Library/Application%20Support/Microsoft/Office/Office%202011%20AutoRecovery/GERAAS%20EQA%20Draft%20Jan%202020%20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RAAS 2022 Database"/>
      <sheetName val="DBase 2022"/>
      <sheetName val="Soo's list"/>
      <sheetName val="Disability"/>
      <sheetName val="Disability subcriteria"/>
      <sheetName val="DBase value"/>
      <sheetName val="Quality per region table"/>
      <sheetName val="Quality per Region Graph "/>
      <sheetName val="1. Total # Per region"/>
      <sheetName val="2. Type"/>
      <sheetName val="# per region 2019-2022"/>
      <sheetName val="Overal quality 2019-2022 (2)"/>
      <sheetName val="All 8 sections"/>
      <sheetName val="Object"/>
      <sheetName val="Scope"/>
      <sheetName val="Methodology"/>
      <sheetName val="Findings"/>
      <sheetName val="Conclusions"/>
      <sheetName val="Recomm"/>
      <sheetName val="Rep str"/>
      <sheetName val="Overall rate"/>
      <sheetName val="GEEW overall"/>
      <sheetName val="GEEW Scope"/>
      <sheetName val="GEEW Met"/>
      <sheetName val="GE Analy"/>
      <sheetName val="GEEW breakdown"/>
      <sheetName val="Overall Gender trends"/>
      <sheetName val="DBase UNSWAP 2019"/>
      <sheetName val="countries"/>
      <sheetName val="Overal quality 2019-2020"/>
      <sheetName val="DBase 2019"/>
      <sheetName val="2021 quality per region"/>
      <sheetName val="DBase 2021"/>
      <sheetName val="Classification of eval reports"/>
      <sheetName val="Graphs for GERAAS report 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5">
          <cell r="B5">
            <v>2018</v>
          </cell>
          <cell r="C5">
            <v>2019</v>
          </cell>
          <cell r="D5">
            <v>2020</v>
          </cell>
          <cell r="E5">
            <v>2021</v>
          </cell>
          <cell r="F5">
            <v>2022</v>
          </cell>
        </row>
        <row r="7">
          <cell r="C7" t="str">
            <v xml:space="preserve">Asia and the Pacific </v>
          </cell>
          <cell r="D7" t="str">
            <v xml:space="preserve">Eastern and Southern Africa </v>
          </cell>
          <cell r="E7" t="str">
            <v>Europe and Central Asia</v>
          </cell>
          <cell r="F7" t="str">
            <v>Latin Americas and Caribbean</v>
          </cell>
          <cell r="G7" t="str">
            <v>Western and Central Africa</v>
          </cell>
          <cell r="H7" t="str">
            <v>Corporate (HQ)</v>
          </cell>
          <cell r="I7" t="str">
            <v>Other</v>
          </cell>
        </row>
        <row r="8">
          <cell r="B8" t="str">
            <v>Project</v>
          </cell>
          <cell r="C8" t="str">
            <v>Programme</v>
          </cell>
          <cell r="D8" t="str">
            <v>CPE</v>
          </cell>
          <cell r="E8" t="str">
            <v xml:space="preserve">Regional/Thematic </v>
          </cell>
          <cell r="F8" t="str">
            <v xml:space="preserve">Corporate </v>
          </cell>
          <cell r="G8" t="str">
            <v xml:space="preserve">Joint </v>
          </cell>
          <cell r="H8"/>
          <cell r="I8"/>
        </row>
        <row r="10">
          <cell r="B10" t="str">
            <v>National</v>
          </cell>
          <cell r="C10" t="str">
            <v>Multi-country</v>
          </cell>
          <cell r="D10" t="str">
            <v>Regional</v>
          </cell>
          <cell r="E10" t="str">
            <v>Global</v>
          </cell>
        </row>
        <row r="11">
          <cell r="B11" t="str">
            <v>UN Women managed</v>
          </cell>
          <cell r="C11" t="str">
            <v>Joint</v>
          </cell>
          <cell r="D11" t="str">
            <v>Not clear from Report</v>
          </cell>
          <cell r="E11"/>
          <cell r="F11"/>
        </row>
        <row r="12">
          <cell r="B12" t="str">
            <v>Output (direct control)</v>
          </cell>
          <cell r="C12" t="str">
            <v>Outcome (multiple actors)</v>
          </cell>
          <cell r="D12" t="str">
            <v>Impact (cumulative effects)</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cell r="H14"/>
          <cell r="I14"/>
        </row>
        <row r="15">
          <cell r="B15" t="str">
            <v>Yes</v>
          </cell>
          <cell r="C15" t="str">
            <v>No</v>
          </cell>
        </row>
        <row r="16">
          <cell r="B16" t="str">
            <v>Fully</v>
          </cell>
          <cell r="C16" t="str">
            <v>Mostly</v>
          </cell>
          <cell r="D16" t="str">
            <v>Partly</v>
          </cell>
          <cell r="E16" t="str">
            <v>Not at all</v>
          </cell>
        </row>
        <row r="17">
          <cell r="B17" t="str">
            <v>Fully integrated (3)</v>
          </cell>
          <cell r="C17" t="str">
            <v>Satisfactorily integrated (2)</v>
          </cell>
          <cell r="D17" t="str">
            <v>Partially integrated (1)</v>
          </cell>
          <cell r="E17" t="str">
            <v>Not at all integrated (0)</v>
          </cell>
        </row>
        <row r="18">
          <cell r="B18" t="str">
            <v>Very Good</v>
          </cell>
          <cell r="C18" t="str">
            <v>Good</v>
          </cell>
          <cell r="D18" t="str">
            <v>Fair</v>
          </cell>
          <cell r="E18" t="str">
            <v>Unsatisfactory</v>
          </cell>
        </row>
        <row r="19">
          <cell r="B19">
            <v>0.74990000000000001</v>
          </cell>
          <cell r="C19">
            <v>0.49990000000000001</v>
          </cell>
          <cell r="D19">
            <v>0.24990000000000001</v>
          </cell>
        </row>
        <row r="20">
          <cell r="B20">
            <v>84.99</v>
          </cell>
          <cell r="C20">
            <v>64.989999999999995</v>
          </cell>
          <cell r="D20">
            <v>49.99</v>
          </cell>
        </row>
        <row r="21">
          <cell r="B21" t="str">
            <v>Yes</v>
          </cell>
          <cell r="C21" t="str">
            <v xml:space="preserve">Partially </v>
          </cell>
          <cell r="D21" t="str">
            <v>No</v>
          </cell>
        </row>
        <row r="22">
          <cell r="C22" t="str">
            <v>Partial</v>
          </cell>
          <cell r="D22" t="str">
            <v>Sufficient</v>
          </cell>
        </row>
      </sheetData>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Base value"/>
      <sheetName val="Soo's list 2023"/>
      <sheetName val="1"/>
      <sheetName val="2"/>
      <sheetName val="3"/>
      <sheetName val="4 (IES)"/>
      <sheetName val="5"/>
      <sheetName val="6"/>
      <sheetName val="7"/>
      <sheetName val="8"/>
      <sheetName val="9"/>
      <sheetName val="10"/>
      <sheetName val="11"/>
      <sheetName val="12"/>
      <sheetName val="13 (IES )"/>
      <sheetName val="14"/>
      <sheetName val="15"/>
      <sheetName val="16"/>
      <sheetName val="17 (IES)"/>
      <sheetName val="18"/>
      <sheetName val="GERAAS 2023 Database"/>
      <sheetName val="Classification of eval reports"/>
      <sheetName val="Review template (2)"/>
      <sheetName val="19"/>
      <sheetName val="20"/>
      <sheetName val="21"/>
      <sheetName val="22"/>
      <sheetName val="21delete"/>
      <sheetName val="22 delete"/>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19B dele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0">
          <cell r="B10" t="str">
            <v>National</v>
          </cell>
          <cell r="C10" t="str">
            <v>Multi-country</v>
          </cell>
          <cell r="D10" t="str">
            <v>Regional</v>
          </cell>
          <cell r="E10" t="str">
            <v>Global</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row>
        <row r="16">
          <cell r="B16" t="str">
            <v>Fully</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ase"/>
      <sheetName val="Review Template"/>
      <sheetName val="Classification of eval reports"/>
      <sheetName val="#1"/>
      <sheetName val="#2"/>
      <sheetName val="#3"/>
      <sheetName val="#4"/>
      <sheetName val="#5"/>
      <sheetName val="#6"/>
      <sheetName val="#7"/>
      <sheetName val="#8"/>
      <sheetName val="#9"/>
      <sheetName val="#10"/>
      <sheetName val="#11"/>
      <sheetName val="#12"/>
      <sheetName val="#13"/>
      <sheetName val="#14"/>
      <sheetName val="#15"/>
      <sheetName val="#16"/>
      <sheetName val="#16A (SPFII)"/>
      <sheetName val="#17"/>
      <sheetName val="#18"/>
      <sheetName val="#19"/>
      <sheetName val="#19A (Sierra Leone)"/>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s>
    <sheetDataSet>
      <sheetData sheetId="0"/>
      <sheetData sheetId="1"/>
      <sheetData sheetId="2">
        <row r="10">
          <cell r="B10" t="str">
            <v/>
          </cell>
          <cell r="C10" t="str">
            <v/>
          </cell>
          <cell r="D10" t="str">
            <v/>
          </cell>
          <cell r="E10" t="str">
            <v/>
          </cell>
        </row>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cell r="H14">
            <v>0</v>
          </cell>
        </row>
        <row r="16">
          <cell r="B16" t="str">
            <v>Fully</v>
          </cell>
          <cell r="C16" t="str">
            <v>Mostly</v>
          </cell>
          <cell r="D16" t="str">
            <v>Partly</v>
          </cell>
          <cell r="E16" t="str">
            <v>Not at all</v>
          </cell>
        </row>
      </sheetData>
      <sheetData sheetId="3">
        <row r="27">
          <cell r="F27">
            <v>1</v>
          </cell>
        </row>
      </sheetData>
      <sheetData sheetId="4">
        <row r="21">
          <cell r="F21">
            <v>1</v>
          </cell>
        </row>
      </sheetData>
      <sheetData sheetId="5">
        <row r="21">
          <cell r="F21">
            <v>1</v>
          </cell>
        </row>
      </sheetData>
      <sheetData sheetId="6">
        <row r="21">
          <cell r="F21">
            <v>0.66666666666666674</v>
          </cell>
        </row>
      </sheetData>
      <sheetData sheetId="7">
        <row r="21">
          <cell r="F21">
            <v>0.75</v>
          </cell>
        </row>
      </sheetData>
      <sheetData sheetId="8">
        <row r="21">
          <cell r="F21">
            <v>1</v>
          </cell>
        </row>
      </sheetData>
      <sheetData sheetId="9">
        <row r="21">
          <cell r="F21">
            <v>0.91666666666666674</v>
          </cell>
        </row>
      </sheetData>
      <sheetData sheetId="10">
        <row r="21">
          <cell r="F21">
            <v>1</v>
          </cell>
        </row>
      </sheetData>
      <sheetData sheetId="11">
        <row r="21">
          <cell r="F21">
            <v>0.66666666666666674</v>
          </cell>
        </row>
      </sheetData>
      <sheetData sheetId="12">
        <row r="21">
          <cell r="F21">
            <v>0.66666666666666674</v>
          </cell>
        </row>
      </sheetData>
      <sheetData sheetId="13">
        <row r="21">
          <cell r="F21">
            <v>0.75</v>
          </cell>
        </row>
      </sheetData>
      <sheetData sheetId="14">
        <row r="21">
          <cell r="F21">
            <v>0.83333333333333337</v>
          </cell>
        </row>
      </sheetData>
      <sheetData sheetId="15">
        <row r="21">
          <cell r="F21">
            <v>0.66666666666666674</v>
          </cell>
        </row>
      </sheetData>
      <sheetData sheetId="16">
        <row r="21">
          <cell r="F21">
            <v>0.58333333333333337</v>
          </cell>
        </row>
      </sheetData>
      <sheetData sheetId="17">
        <row r="21">
          <cell r="F21">
            <v>0.33333333333333337</v>
          </cell>
        </row>
      </sheetData>
      <sheetData sheetId="18">
        <row r="21">
          <cell r="F21">
            <v>0.25</v>
          </cell>
        </row>
      </sheetData>
      <sheetData sheetId="19"/>
      <sheetData sheetId="20">
        <row r="21">
          <cell r="F21">
            <v>0.83333333333333337</v>
          </cell>
        </row>
      </sheetData>
      <sheetData sheetId="21">
        <row r="21">
          <cell r="F21">
            <v>0.33333333333333337</v>
          </cell>
        </row>
      </sheetData>
      <sheetData sheetId="22">
        <row r="21">
          <cell r="F21">
            <v>0.66666666666666674</v>
          </cell>
        </row>
      </sheetData>
      <sheetData sheetId="23"/>
      <sheetData sheetId="24">
        <row r="21">
          <cell r="F21">
            <v>0.5</v>
          </cell>
        </row>
      </sheetData>
      <sheetData sheetId="25">
        <row r="21">
          <cell r="F21">
            <v>0.58333333333333326</v>
          </cell>
        </row>
      </sheetData>
      <sheetData sheetId="26">
        <row r="21">
          <cell r="F21">
            <v>1</v>
          </cell>
        </row>
      </sheetData>
      <sheetData sheetId="27">
        <row r="21">
          <cell r="F21">
            <v>0.16666666666666669</v>
          </cell>
        </row>
      </sheetData>
      <sheetData sheetId="28">
        <row r="21">
          <cell r="F21">
            <v>0.83333333333333337</v>
          </cell>
        </row>
      </sheetData>
      <sheetData sheetId="29">
        <row r="21">
          <cell r="F21">
            <v>0.75</v>
          </cell>
        </row>
      </sheetData>
      <sheetData sheetId="30">
        <row r="21">
          <cell r="F21">
            <v>8.3333333333333343E-2</v>
          </cell>
        </row>
      </sheetData>
      <sheetData sheetId="31">
        <row r="21">
          <cell r="F21">
            <v>0.25</v>
          </cell>
        </row>
      </sheetData>
      <sheetData sheetId="32">
        <row r="21">
          <cell r="F21">
            <v>1</v>
          </cell>
        </row>
      </sheetData>
      <sheetData sheetId="33">
        <row r="21">
          <cell r="F21">
            <v>0.83333333333333337</v>
          </cell>
        </row>
      </sheetData>
      <sheetData sheetId="34">
        <row r="21">
          <cell r="F21">
            <v>0.58333333333333337</v>
          </cell>
        </row>
      </sheetData>
      <sheetData sheetId="35">
        <row r="21">
          <cell r="F21">
            <v>0.66666666666666674</v>
          </cell>
        </row>
      </sheetData>
      <sheetData sheetId="36">
        <row r="21">
          <cell r="F21">
            <v>0.16666666666666669</v>
          </cell>
        </row>
      </sheetData>
      <sheetData sheetId="37">
        <row r="21">
          <cell r="F21">
            <v>0.58333333333333337</v>
          </cell>
        </row>
      </sheetData>
      <sheetData sheetId="38">
        <row r="21">
          <cell r="F21">
            <v>0.83333333333333337</v>
          </cell>
        </row>
      </sheetData>
      <sheetData sheetId="39">
        <row r="21">
          <cell r="F21">
            <v>0.58333333333333326</v>
          </cell>
        </row>
      </sheetData>
      <sheetData sheetId="40">
        <row r="21">
          <cell r="F21">
            <v>0.25</v>
          </cell>
        </row>
      </sheetData>
      <sheetData sheetId="41">
        <row r="21">
          <cell r="F21">
            <v>0.5</v>
          </cell>
        </row>
      </sheetData>
      <sheetData sheetId="42">
        <row r="21">
          <cell r="F21">
            <v>0.83333333333333337</v>
          </cell>
        </row>
      </sheetData>
      <sheetData sheetId="43">
        <row r="21">
          <cell r="F21">
            <v>0.25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e.unwomen.org/Evaluation/Details?evaluationId=11419" TargetMode="External"/><Relationship Id="rId2" Type="http://schemas.openxmlformats.org/officeDocument/2006/relationships/hyperlink" Target="https://gate.unwomen.org/Evaluation/Details?evaluationId=11419" TargetMode="External"/><Relationship Id="rId1" Type="http://schemas.openxmlformats.org/officeDocument/2006/relationships/hyperlink" Target="https://gate.unwomen.org/Evaluation/Details?evaluationId=11419" TargetMode="External"/><Relationship Id="rId5" Type="http://schemas.openxmlformats.org/officeDocument/2006/relationships/drawing" Target="../drawings/drawing1.xml"/><Relationship Id="rId4" Type="http://schemas.openxmlformats.org/officeDocument/2006/relationships/hyperlink" Target="https://gate.unwomen.org/EvaluationDocument/Download?evaluationDocumentID=100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6AA0F-BD90-954A-952C-E9E515B92C27}">
  <sheetPr>
    <tabColor rgb="FF006600"/>
    <pageSetUpPr fitToPage="1"/>
  </sheetPr>
  <dimension ref="A1:N77"/>
  <sheetViews>
    <sheetView tabSelected="1" topLeftCell="A70" zoomScale="120" zoomScaleNormal="120" zoomScalePageLayoutView="60" workbookViewId="0">
      <selection activeCell="H22" sqref="H22:I25"/>
    </sheetView>
  </sheetViews>
  <sheetFormatPr baseColWidth="10" defaultColWidth="9.1640625" defaultRowHeight="12" x14ac:dyDescent="0.15"/>
  <cols>
    <col min="1" max="1" width="6.1640625" style="1" customWidth="1"/>
    <col min="2" max="2" width="8.5" style="1" customWidth="1"/>
    <col min="3" max="3" width="27.6640625" style="1" customWidth="1"/>
    <col min="4" max="4" width="18.83203125" style="1" customWidth="1"/>
    <col min="5" max="5" width="25.5" style="1" customWidth="1"/>
    <col min="6" max="6" width="12.5" style="1" customWidth="1"/>
    <col min="7" max="7" width="10.5" style="1" customWidth="1"/>
    <col min="8" max="8" width="28.1640625" style="2" customWidth="1"/>
    <col min="9" max="9" width="36.83203125" style="1" customWidth="1"/>
    <col min="10" max="10" width="10.83203125" style="4" customWidth="1"/>
    <col min="11" max="12" width="9.1640625" style="102"/>
    <col min="13" max="13" width="8" style="103" customWidth="1"/>
    <col min="14" max="14" width="10.1640625" style="103" customWidth="1"/>
    <col min="15" max="16384" width="9.1640625" style="1"/>
  </cols>
  <sheetData>
    <row r="1" spans="1:9" ht="12.75" customHeight="1" thickBot="1" x14ac:dyDescent="0.2">
      <c r="I1" s="3"/>
    </row>
    <row r="2" spans="1:9" ht="37.5" customHeight="1" thickTop="1" thickBot="1" x14ac:dyDescent="0.2">
      <c r="A2" s="5" t="s">
        <v>0</v>
      </c>
      <c r="B2" s="6"/>
      <c r="C2" s="6"/>
      <c r="D2" s="6"/>
      <c r="E2" s="6"/>
      <c r="F2" s="6"/>
      <c r="G2" s="6"/>
      <c r="H2" s="6"/>
      <c r="I2" s="7"/>
    </row>
    <row r="3" spans="1:9" ht="7.5" customHeight="1" thickTop="1" thickBot="1" x14ac:dyDescent="0.2"/>
    <row r="4" spans="1:9" ht="15" customHeight="1" thickBot="1" x14ac:dyDescent="0.2">
      <c r="A4" s="8" t="s">
        <v>1</v>
      </c>
      <c r="B4" s="9"/>
      <c r="C4" s="10" t="s">
        <v>2</v>
      </c>
      <c r="D4" s="11" t="s">
        <v>3</v>
      </c>
      <c r="E4" s="12" t="s">
        <v>4</v>
      </c>
      <c r="F4" s="13" t="s">
        <v>5</v>
      </c>
      <c r="G4" s="14"/>
      <c r="H4" s="15" t="s">
        <v>6</v>
      </c>
      <c r="I4" s="16"/>
    </row>
    <row r="5" spans="1:9" ht="139.5" customHeight="1" thickBot="1" x14ac:dyDescent="0.2">
      <c r="A5" s="17" t="s">
        <v>7</v>
      </c>
      <c r="B5" s="18"/>
      <c r="C5" s="19" t="s">
        <v>8</v>
      </c>
      <c r="D5" s="20" t="s">
        <v>9</v>
      </c>
      <c r="E5" s="21" t="s">
        <v>10</v>
      </c>
      <c r="F5" s="22" t="s">
        <v>11</v>
      </c>
      <c r="G5" s="23"/>
      <c r="H5" s="24"/>
      <c r="I5" s="25"/>
    </row>
    <row r="6" spans="1:9" ht="17" customHeight="1" x14ac:dyDescent="0.15">
      <c r="A6" s="26" t="s">
        <v>12</v>
      </c>
      <c r="B6" s="27"/>
      <c r="C6" s="28" t="s">
        <v>13</v>
      </c>
      <c r="D6" s="29">
        <v>5</v>
      </c>
      <c r="E6" s="30" t="s">
        <v>14</v>
      </c>
      <c r="F6" s="30"/>
      <c r="G6" s="31">
        <v>20</v>
      </c>
      <c r="H6" s="32"/>
      <c r="I6" s="33"/>
    </row>
    <row r="7" spans="1:9" ht="30.5" customHeight="1" x14ac:dyDescent="0.15">
      <c r="A7" s="17"/>
      <c r="B7" s="34"/>
      <c r="C7" s="35" t="s">
        <v>15</v>
      </c>
      <c r="D7" s="36">
        <v>5</v>
      </c>
      <c r="E7" s="37" t="s">
        <v>16</v>
      </c>
      <c r="F7" s="37"/>
      <c r="G7" s="38">
        <v>15</v>
      </c>
      <c r="H7" s="39" t="s">
        <v>17</v>
      </c>
      <c r="I7" s="40"/>
    </row>
    <row r="8" spans="1:9" ht="22.5" customHeight="1" x14ac:dyDescent="0.15">
      <c r="A8" s="17"/>
      <c r="B8" s="34"/>
      <c r="C8" s="41" t="s">
        <v>18</v>
      </c>
      <c r="D8" s="42">
        <v>15</v>
      </c>
      <c r="E8" s="43" t="s">
        <v>19</v>
      </c>
      <c r="F8" s="43"/>
      <c r="G8" s="44">
        <v>10</v>
      </c>
      <c r="H8" s="45" t="str">
        <f>IF(SUM(G6:G9,D6:D9)=100,"OK","ERROR")</f>
        <v>OK</v>
      </c>
      <c r="I8" s="40"/>
    </row>
    <row r="9" spans="1:9" ht="13.5" customHeight="1" thickBot="1" x14ac:dyDescent="0.2">
      <c r="A9" s="17"/>
      <c r="B9" s="34"/>
      <c r="C9" s="46" t="s">
        <v>20</v>
      </c>
      <c r="D9" s="47">
        <v>20</v>
      </c>
      <c r="E9" s="48" t="s">
        <v>21</v>
      </c>
      <c r="F9" s="49"/>
      <c r="G9" s="50">
        <v>10</v>
      </c>
      <c r="H9" s="51"/>
      <c r="I9" s="52"/>
    </row>
    <row r="10" spans="1:9" ht="17.25" customHeight="1" thickBot="1" x14ac:dyDescent="0.2">
      <c r="A10" s="53"/>
      <c r="B10" s="54"/>
      <c r="C10" s="55" t="s">
        <v>22</v>
      </c>
      <c r="D10" s="55">
        <v>5</v>
      </c>
      <c r="E10" s="55"/>
      <c r="F10" s="56"/>
      <c r="G10" s="56"/>
      <c r="H10" s="57"/>
      <c r="I10" s="58"/>
    </row>
    <row r="11" spans="1:9" ht="19.5" customHeight="1" thickTop="1" thickBot="1" x14ac:dyDescent="0.2">
      <c r="A11" s="59" t="s">
        <v>23</v>
      </c>
      <c r="B11" s="60"/>
      <c r="C11" s="60"/>
      <c r="D11" s="60"/>
      <c r="E11" s="60"/>
      <c r="F11" s="60"/>
      <c r="G11" s="60"/>
      <c r="H11" s="60"/>
      <c r="I11" s="61"/>
    </row>
    <row r="12" spans="1:9" ht="15" customHeight="1" thickTop="1" thickBot="1" x14ac:dyDescent="0.2">
      <c r="A12" s="62" t="s">
        <v>24</v>
      </c>
      <c r="B12" s="63"/>
      <c r="C12" s="64" t="s">
        <v>25</v>
      </c>
      <c r="D12" s="64"/>
      <c r="E12" s="64"/>
      <c r="F12" s="64"/>
      <c r="G12" s="64"/>
      <c r="H12" s="65" t="s">
        <v>26</v>
      </c>
      <c r="I12" s="66" t="s">
        <v>27</v>
      </c>
    </row>
    <row r="13" spans="1:9" ht="14" customHeight="1" thickBot="1" x14ac:dyDescent="0.2">
      <c r="A13" s="67" t="s">
        <v>28</v>
      </c>
      <c r="B13" s="68"/>
      <c r="C13" s="69"/>
      <c r="D13" s="70">
        <v>21</v>
      </c>
      <c r="E13" s="71" t="s">
        <v>29</v>
      </c>
      <c r="F13" s="72" t="s">
        <v>30</v>
      </c>
      <c r="G13" s="73" t="s">
        <v>31</v>
      </c>
      <c r="H13" s="74" t="s">
        <v>32</v>
      </c>
      <c r="I13" s="75">
        <v>2023</v>
      </c>
    </row>
    <row r="14" spans="1:9" ht="15" customHeight="1" thickBot="1" x14ac:dyDescent="0.2">
      <c r="A14" s="67" t="s">
        <v>33</v>
      </c>
      <c r="B14" s="68"/>
      <c r="C14" s="69"/>
      <c r="D14" s="76" t="s">
        <v>34</v>
      </c>
      <c r="E14" s="77" t="s">
        <v>35</v>
      </c>
      <c r="F14" s="78" t="s">
        <v>36</v>
      </c>
      <c r="G14" s="79"/>
      <c r="H14" s="80" t="s">
        <v>37</v>
      </c>
      <c r="I14" s="81" t="s">
        <v>38</v>
      </c>
    </row>
    <row r="15" spans="1:9" ht="14.25" customHeight="1" thickBot="1" x14ac:dyDescent="0.2">
      <c r="A15" s="67" t="s">
        <v>39</v>
      </c>
      <c r="B15" s="68"/>
      <c r="C15" s="69"/>
      <c r="D15" s="82"/>
      <c r="E15" s="83" t="s">
        <v>40</v>
      </c>
      <c r="F15" s="82"/>
      <c r="H15" s="84" t="s">
        <v>41</v>
      </c>
      <c r="I15" s="85" t="s">
        <v>42</v>
      </c>
    </row>
    <row r="16" spans="1:9" ht="14.25" customHeight="1" thickTop="1" thickBot="1" x14ac:dyDescent="0.2">
      <c r="A16" s="86" t="s">
        <v>43</v>
      </c>
      <c r="B16" s="87"/>
      <c r="C16" s="88"/>
      <c r="D16" s="89" t="s">
        <v>44</v>
      </c>
      <c r="E16" s="90"/>
      <c r="F16" s="90"/>
      <c r="G16" s="91"/>
      <c r="H16" s="92" t="s">
        <v>45</v>
      </c>
      <c r="I16" s="93">
        <v>45237</v>
      </c>
    </row>
    <row r="17" spans="1:14" ht="12.75" customHeight="1" thickBot="1" x14ac:dyDescent="0.2">
      <c r="A17" s="94"/>
      <c r="B17" s="95"/>
      <c r="C17" s="96"/>
      <c r="D17" s="97"/>
      <c r="E17" s="98"/>
      <c r="F17" s="98"/>
      <c r="G17" s="99"/>
      <c r="H17" s="100"/>
      <c r="I17" s="101"/>
    </row>
    <row r="18" spans="1:14" s="110" customFormat="1" ht="12.75" customHeight="1" thickBot="1" x14ac:dyDescent="0.2">
      <c r="A18" s="104"/>
      <c r="B18" s="104"/>
      <c r="C18" s="104"/>
      <c r="D18" s="105"/>
      <c r="E18" s="105"/>
      <c r="F18" s="105"/>
      <c r="G18" s="105"/>
      <c r="H18" s="106"/>
      <c r="I18" s="106"/>
      <c r="J18" s="107"/>
      <c r="K18" s="108"/>
      <c r="L18" s="108"/>
      <c r="M18" s="109"/>
      <c r="N18" s="109"/>
    </row>
    <row r="19" spans="1:14" ht="30.75" customHeight="1" thickTop="1" thickBot="1" x14ac:dyDescent="0.2">
      <c r="A19" s="111" t="s">
        <v>46</v>
      </c>
      <c r="B19" s="112"/>
      <c r="C19" s="112"/>
      <c r="D19" s="112"/>
      <c r="E19" s="112"/>
      <c r="F19" s="112"/>
      <c r="G19" s="112"/>
      <c r="H19" s="112"/>
      <c r="I19" s="113"/>
    </row>
    <row r="20" spans="1:14" ht="21.75" customHeight="1" thickBot="1" x14ac:dyDescent="0.2">
      <c r="A20" s="114" t="s">
        <v>47</v>
      </c>
      <c r="B20" s="115"/>
      <c r="C20" s="115"/>
      <c r="D20" s="115"/>
      <c r="E20" s="115"/>
      <c r="F20" s="115" t="s">
        <v>48</v>
      </c>
      <c r="G20" s="115"/>
      <c r="H20" s="116" t="str">
        <f>IF(F21&gt;'[1]Classification of eval reports'!B19,'[1]Classification of eval reports'!$B$18,IF('21'!F21&gt;'[1]Classification of eval reports'!C19,'[1]Classification of eval reports'!$C$18,IF('21'!F21&gt;'[1]Classification of eval reports'!D19,'[1]Classification of eval reports'!$D$18,'[1]Classification of eval reports'!$E$18)))</f>
        <v>Very Good</v>
      </c>
      <c r="I20" s="117"/>
    </row>
    <row r="21" spans="1:14" ht="29.25" customHeight="1" thickBot="1" x14ac:dyDescent="0.2">
      <c r="A21" s="118" t="s">
        <v>49</v>
      </c>
      <c r="B21" s="119"/>
      <c r="C21" s="119"/>
      <c r="D21" s="119"/>
      <c r="E21" s="119"/>
      <c r="F21" s="115">
        <f>SUM(L22:L25)/D6</f>
        <v>0.91666666666666674</v>
      </c>
      <c r="G21" s="115"/>
      <c r="H21" s="120" t="s">
        <v>50</v>
      </c>
      <c r="I21" s="121"/>
      <c r="J21" s="122" t="s">
        <v>51</v>
      </c>
      <c r="K21" s="123" t="s">
        <v>52</v>
      </c>
      <c r="L21" s="123" t="s">
        <v>53</v>
      </c>
    </row>
    <row r="22" spans="1:14" ht="70.5" customHeight="1" thickBot="1" x14ac:dyDescent="0.2">
      <c r="A22" s="124" t="s">
        <v>54</v>
      </c>
      <c r="B22" s="125"/>
      <c r="C22" s="125"/>
      <c r="D22" s="125"/>
      <c r="E22" s="125"/>
      <c r="F22" s="126" t="s">
        <v>55</v>
      </c>
      <c r="G22" s="126"/>
      <c r="H22" s="127" t="s">
        <v>56</v>
      </c>
      <c r="I22" s="128"/>
      <c r="J22" s="122">
        <v>0.25</v>
      </c>
      <c r="K22" s="129">
        <f>(D6*J22)/3</f>
        <v>0.41666666666666669</v>
      </c>
      <c r="L22" s="129">
        <f>IF(F22='[1]Classification of eval reports'!B16,('21'!K22*3),IF(F22='[1]Classification of eval reports'!C16,('21'!K22*2), IF(F22='[1]Classification of eval reports'!D16,(K22), IF(F22='[1]Classification of eval reports'!E16,0))))</f>
        <v>1.25</v>
      </c>
    </row>
    <row r="23" spans="1:14" ht="64.5" customHeight="1" thickBot="1" x14ac:dyDescent="0.2">
      <c r="A23" s="124" t="s">
        <v>57</v>
      </c>
      <c r="B23" s="130"/>
      <c r="C23" s="130"/>
      <c r="D23" s="130"/>
      <c r="E23" s="130"/>
      <c r="F23" s="126" t="s">
        <v>58</v>
      </c>
      <c r="G23" s="126"/>
      <c r="H23" s="131"/>
      <c r="I23" s="132"/>
      <c r="J23" s="122">
        <v>0.25</v>
      </c>
      <c r="K23" s="129">
        <f>(D6*J23)/3</f>
        <v>0.41666666666666669</v>
      </c>
      <c r="L23" s="129">
        <f>IF(F23='[1]Classification of eval reports'!B16,('21'!K23*3),IF(F23='[1]Classification of eval reports'!C16,('21'!K23*2), IF(F23='[1]Classification of eval reports'!D16,(K23), IF(F23='[1]Classification of eval reports'!E16,0))))</f>
        <v>0.83333333333333337</v>
      </c>
    </row>
    <row r="24" spans="1:14" ht="73.5" customHeight="1" thickBot="1" x14ac:dyDescent="0.2">
      <c r="A24" s="124" t="s">
        <v>59</v>
      </c>
      <c r="B24" s="125"/>
      <c r="C24" s="125"/>
      <c r="D24" s="125"/>
      <c r="E24" s="125"/>
      <c r="F24" s="126" t="s">
        <v>55</v>
      </c>
      <c r="G24" s="126"/>
      <c r="H24" s="131"/>
      <c r="I24" s="132"/>
      <c r="J24" s="122">
        <v>0.25</v>
      </c>
      <c r="K24" s="129">
        <f>(J24*D6)/3</f>
        <v>0.41666666666666669</v>
      </c>
      <c r="L24" s="129">
        <f>IF(F24='[1]Classification of eval reports'!B16,('21'!K24*3),IF(F24='[1]Classification of eval reports'!C16,('21'!K24*2), IF(F24='[1]Classification of eval reports'!D16,(K24), IF(F24='[1]Classification of eval reports'!E18,0))))</f>
        <v>1.25</v>
      </c>
    </row>
    <row r="25" spans="1:14" ht="75.5" customHeight="1" thickBot="1" x14ac:dyDescent="0.2">
      <c r="A25" s="124" t="s">
        <v>60</v>
      </c>
      <c r="B25" s="125"/>
      <c r="C25" s="125"/>
      <c r="D25" s="125"/>
      <c r="E25" s="125"/>
      <c r="F25" s="126" t="s">
        <v>55</v>
      </c>
      <c r="G25" s="126"/>
      <c r="H25" s="133"/>
      <c r="I25" s="134"/>
      <c r="J25" s="122">
        <v>0.25</v>
      </c>
      <c r="K25" s="129">
        <f>(D6*J25)/3</f>
        <v>0.41666666666666669</v>
      </c>
      <c r="L25" s="129">
        <f>IF(F25='[1]Classification of eval reports'!B16,('21'!K25*3),IF(F25='[1]Classification of eval reports'!C16,('21'!K25*2), IF(F25='[1]Classification of eval reports'!D16,(K25), IF(F25='[1]Classification of eval reports'!E16,0))))</f>
        <v>1.25</v>
      </c>
    </row>
    <row r="26" spans="1:14" ht="13.5" customHeight="1" thickBot="1" x14ac:dyDescent="0.2">
      <c r="A26" s="135" t="s">
        <v>61</v>
      </c>
      <c r="B26" s="136"/>
      <c r="C26" s="136"/>
      <c r="D26" s="136"/>
      <c r="E26" s="136"/>
      <c r="F26" s="137" t="s">
        <v>48</v>
      </c>
      <c r="G26" s="137"/>
      <c r="H26" s="136" t="str">
        <f>IF(F27&gt;'[1]Classification of eval reports'!B19,'[1]Classification of eval reports'!$B$18,IF('21'!F27&gt;'[1]Classification of eval reports'!C19,'[1]Classification of eval reports'!$C$18,IF('21'!F27&gt;'[1]Classification of eval reports'!D19,'[1]Classification of eval reports'!$D$18,'[1]Classification of eval reports'!$E$18)))</f>
        <v>Very Good</v>
      </c>
      <c r="I26" s="138"/>
    </row>
    <row r="27" spans="1:14" ht="18" customHeight="1" thickBot="1" x14ac:dyDescent="0.2">
      <c r="A27" s="139" t="s">
        <v>62</v>
      </c>
      <c r="B27" s="140"/>
      <c r="C27" s="140"/>
      <c r="D27" s="140"/>
      <c r="E27" s="140"/>
      <c r="F27" s="141">
        <f>SUM(L28:L29)/D7</f>
        <v>1</v>
      </c>
      <c r="G27" s="141"/>
      <c r="H27" s="120" t="s">
        <v>63</v>
      </c>
      <c r="I27" s="121"/>
      <c r="J27" s="122" t="s">
        <v>51</v>
      </c>
      <c r="K27" s="123" t="s">
        <v>52</v>
      </c>
      <c r="L27" s="123" t="s">
        <v>53</v>
      </c>
    </row>
    <row r="28" spans="1:14" ht="39" customHeight="1" thickBot="1" x14ac:dyDescent="0.2">
      <c r="A28" s="124" t="s">
        <v>64</v>
      </c>
      <c r="B28" s="125"/>
      <c r="C28" s="125"/>
      <c r="D28" s="125"/>
      <c r="E28" s="125"/>
      <c r="F28" s="126" t="s">
        <v>55</v>
      </c>
      <c r="G28" s="126"/>
      <c r="H28" s="142" t="s">
        <v>65</v>
      </c>
      <c r="I28" s="143"/>
      <c r="J28" s="122">
        <v>0.5</v>
      </c>
      <c r="K28" s="129">
        <f>(J28*D7)/3</f>
        <v>0.83333333333333337</v>
      </c>
      <c r="L28" s="129">
        <f>IF(F28='[1]Classification of eval reports'!B16,('21'!K28*3),IF(F28='[1]Classification of eval reports'!C16,('21'!K28*2), IF(F28='[1]Classification of eval reports'!D16,(K28), IF(F28='[1]Classification of eval reports'!E16,0))))</f>
        <v>2.5</v>
      </c>
    </row>
    <row r="29" spans="1:14" ht="65" customHeight="1" thickBot="1" x14ac:dyDescent="0.2">
      <c r="A29" s="144" t="s">
        <v>66</v>
      </c>
      <c r="B29" s="130"/>
      <c r="C29" s="130"/>
      <c r="D29" s="130"/>
      <c r="E29" s="130"/>
      <c r="F29" s="126" t="s">
        <v>55</v>
      </c>
      <c r="G29" s="126"/>
      <c r="H29" s="145"/>
      <c r="I29" s="146"/>
      <c r="J29" s="122">
        <v>0.5</v>
      </c>
      <c r="K29" s="129">
        <f>(J29*D7)/3</f>
        <v>0.83333333333333337</v>
      </c>
      <c r="L29" s="129">
        <f>IF(F29='[1]Classification of eval reports'!B16,('21'!K29*3),IF(F29='[1]Classification of eval reports'!C16,('21'!K29*2), IF(F29='[1]Classification of eval reports'!D16,(K29), IF(F29='[1]Classification of eval reports'!E16,0))))</f>
        <v>2.5</v>
      </c>
    </row>
    <row r="30" spans="1:14" ht="18" customHeight="1" thickBot="1" x14ac:dyDescent="0.2">
      <c r="A30" s="147" t="s">
        <v>67</v>
      </c>
      <c r="B30" s="148"/>
      <c r="C30" s="148"/>
      <c r="D30" s="148"/>
      <c r="E30" s="148"/>
      <c r="F30" s="137" t="s">
        <v>48</v>
      </c>
      <c r="G30" s="137"/>
      <c r="H30" s="136" t="str">
        <f>IF(F31&gt;'[1]Classification of eval reports'!B19,'[1]Classification of eval reports'!$B$18,IF('21'!F31&gt;'[1]Classification of eval reports'!C19,'[1]Classification of eval reports'!$C$18,IF('21'!F31&gt;'[1]Classification of eval reports'!D19,'[1]Classification of eval reports'!$D$18,'[1]Classification of eval reports'!$E$18)))</f>
        <v>Very Good</v>
      </c>
      <c r="I30" s="138"/>
      <c r="L30" s="149"/>
    </row>
    <row r="31" spans="1:14" ht="27.75" customHeight="1" thickBot="1" x14ac:dyDescent="0.2">
      <c r="A31" s="139" t="s">
        <v>68</v>
      </c>
      <c r="B31" s="140"/>
      <c r="C31" s="140"/>
      <c r="D31" s="140"/>
      <c r="E31" s="140"/>
      <c r="F31" s="137">
        <f>SUM(L32:L36)/D8</f>
        <v>0.98333333333333328</v>
      </c>
      <c r="G31" s="137"/>
      <c r="H31" s="120" t="s">
        <v>69</v>
      </c>
      <c r="I31" s="121"/>
      <c r="J31" s="122" t="s">
        <v>51</v>
      </c>
      <c r="K31" s="123" t="s">
        <v>52</v>
      </c>
      <c r="L31" s="123" t="s">
        <v>53</v>
      </c>
    </row>
    <row r="32" spans="1:14" ht="96.5" customHeight="1" thickBot="1" x14ac:dyDescent="0.2">
      <c r="A32" s="124" t="s">
        <v>70</v>
      </c>
      <c r="B32" s="130"/>
      <c r="C32" s="130"/>
      <c r="D32" s="130"/>
      <c r="E32" s="130"/>
      <c r="F32" s="126" t="s">
        <v>55</v>
      </c>
      <c r="G32" s="126"/>
      <c r="H32" s="150" t="s">
        <v>71</v>
      </c>
      <c r="I32" s="151"/>
      <c r="J32" s="152">
        <v>0.35</v>
      </c>
      <c r="K32" s="153">
        <f>(J32*D8)/3</f>
        <v>1.75</v>
      </c>
      <c r="L32" s="154">
        <f>IF(F32='[1]Classification of eval reports'!B16,('21'!K32*3),IF(F32='[1]Classification of eval reports'!C16,('21'!K32*2), IF(F32='[1]Classification of eval reports'!D16,(K32), IF(F32='[1]Classification of eval reports'!E16,0))))</f>
        <v>5.25</v>
      </c>
    </row>
    <row r="33" spans="1:12" ht="124" customHeight="1" thickBot="1" x14ac:dyDescent="0.2">
      <c r="A33" s="144" t="s">
        <v>72</v>
      </c>
      <c r="B33" s="130"/>
      <c r="C33" s="130"/>
      <c r="D33" s="130"/>
      <c r="E33" s="130"/>
      <c r="F33" s="126" t="s">
        <v>55</v>
      </c>
      <c r="G33" s="126"/>
      <c r="H33" s="155"/>
      <c r="I33" s="156"/>
      <c r="J33" s="152">
        <v>0.4</v>
      </c>
      <c r="K33" s="153">
        <f>(J33*D8)/3</f>
        <v>2</v>
      </c>
      <c r="L33" s="154">
        <f>IF(F33='[1]Classification of eval reports'!B16,('21'!K33*3),IF(F33='[1]Classification of eval reports'!C16,('21'!K33*2), IF(F33='[1]Classification of eval reports'!D16,(K33), IF(F33='[1]Classification of eval reports'!E16,0))))</f>
        <v>6</v>
      </c>
    </row>
    <row r="34" spans="1:12" ht="92.5" customHeight="1" thickBot="1" x14ac:dyDescent="0.2">
      <c r="A34" s="157" t="s">
        <v>73</v>
      </c>
      <c r="B34" s="158"/>
      <c r="C34" s="158"/>
      <c r="D34" s="158"/>
      <c r="E34" s="159"/>
      <c r="F34" s="126" t="s">
        <v>55</v>
      </c>
      <c r="G34" s="126"/>
      <c r="H34" s="155"/>
      <c r="I34" s="156"/>
      <c r="J34" s="152">
        <v>0.1</v>
      </c>
      <c r="K34" s="154">
        <f>(J34*D8)/3</f>
        <v>0.5</v>
      </c>
      <c r="L34" s="154">
        <f>IF(F34='[1]Classification of eval reports'!B16,('21'!K34*3),IF(F34='[1]Classification of eval reports'!C16,('21'!K34*2), IF(F34='[1]Classification of eval reports'!D16,(K34), IF(F34='[1]Classification of eval reports'!E16,0))))</f>
        <v>1.5</v>
      </c>
    </row>
    <row r="35" spans="1:12" ht="42" customHeight="1" thickBot="1" x14ac:dyDescent="0.2">
      <c r="A35" s="124" t="s">
        <v>74</v>
      </c>
      <c r="B35" s="130"/>
      <c r="C35" s="130"/>
      <c r="D35" s="130"/>
      <c r="E35" s="130"/>
      <c r="F35" s="126" t="s">
        <v>58</v>
      </c>
      <c r="G35" s="126"/>
      <c r="H35" s="155"/>
      <c r="I35" s="156"/>
      <c r="J35" s="152">
        <v>0.05</v>
      </c>
      <c r="K35" s="153">
        <f>(J35*D8)/3</f>
        <v>0.25</v>
      </c>
      <c r="L35" s="154">
        <f>IF(F35='[1]Classification of eval reports'!B16,('21'!K35*3),IF(F35='[1]Classification of eval reports'!C16,('21'!K35*2), IF(F35='[1]Classification of eval reports'!D16,(K35), IF(F35='[1]Classification of eval reports'!E16,0))))</f>
        <v>0.5</v>
      </c>
    </row>
    <row r="36" spans="1:12" ht="138.5" customHeight="1" thickBot="1" x14ac:dyDescent="0.2">
      <c r="A36" s="144" t="s">
        <v>75</v>
      </c>
      <c r="B36" s="130"/>
      <c r="C36" s="130"/>
      <c r="D36" s="130"/>
      <c r="E36" s="130"/>
      <c r="F36" s="126" t="s">
        <v>55</v>
      </c>
      <c r="G36" s="126"/>
      <c r="H36" s="160"/>
      <c r="I36" s="161"/>
      <c r="J36" s="152">
        <v>0.1</v>
      </c>
      <c r="K36" s="153">
        <f>(J36*D8)/3</f>
        <v>0.5</v>
      </c>
      <c r="L36" s="154">
        <f>IF(F36='[1]Classification of eval reports'!B16,('21'!K36*3),IF(F36='[1]Classification of eval reports'!C16,('21'!K36*2), IF(F36='[1]Classification of eval reports'!D16,(K36), IF(F36='[1]Classification of eval reports'!E16,0))))</f>
        <v>1.5</v>
      </c>
    </row>
    <row r="37" spans="1:12" ht="14.25" customHeight="1" thickBot="1" x14ac:dyDescent="0.2">
      <c r="A37" s="147" t="s">
        <v>76</v>
      </c>
      <c r="B37" s="148"/>
      <c r="C37" s="148"/>
      <c r="D37" s="148"/>
      <c r="E37" s="148"/>
      <c r="F37" s="148" t="s">
        <v>77</v>
      </c>
      <c r="G37" s="148"/>
      <c r="H37" s="148" t="str">
        <f>IF(F38&gt;'[1]Classification of eval reports'!B19,'[1]Classification of eval reports'!$B$18,IF('21'!F38&gt;'[1]Classification of eval reports'!C19,'[1]Classification of eval reports'!$C$18,IF('21'!F38&gt;'[1]Classification of eval reports'!D19,'[1]Classification of eval reports'!$D$18,'[1]Classification of eval reports'!$E$18)))</f>
        <v>Very Good</v>
      </c>
      <c r="I37" s="162"/>
    </row>
    <row r="38" spans="1:12" ht="23.25" customHeight="1" thickBot="1" x14ac:dyDescent="0.2">
      <c r="A38" s="139" t="s">
        <v>78</v>
      </c>
      <c r="B38" s="140"/>
      <c r="C38" s="140"/>
      <c r="D38" s="140"/>
      <c r="E38" s="140"/>
      <c r="F38" s="141">
        <f>SUM(L39:L42)/D9</f>
        <v>0.9</v>
      </c>
      <c r="G38" s="141" t="e">
        <f>SUM(#REF!)/(COUNT(#REF!)*3)</f>
        <v>#REF!</v>
      </c>
      <c r="H38" s="120" t="s">
        <v>79</v>
      </c>
      <c r="I38" s="121"/>
      <c r="J38" s="122" t="s">
        <v>51</v>
      </c>
      <c r="K38" s="123" t="s">
        <v>52</v>
      </c>
      <c r="L38" s="123" t="s">
        <v>53</v>
      </c>
    </row>
    <row r="39" spans="1:12" ht="67.5" customHeight="1" thickBot="1" x14ac:dyDescent="0.2">
      <c r="A39" s="124" t="s">
        <v>80</v>
      </c>
      <c r="B39" s="125"/>
      <c r="C39" s="125"/>
      <c r="D39" s="125"/>
      <c r="E39" s="125"/>
      <c r="F39" s="126" t="s">
        <v>55</v>
      </c>
      <c r="G39" s="126"/>
      <c r="H39" s="150" t="s">
        <v>81</v>
      </c>
      <c r="I39" s="151"/>
      <c r="J39" s="152">
        <v>0.3</v>
      </c>
      <c r="K39" s="154">
        <f>(J39*D9)/3</f>
        <v>2</v>
      </c>
      <c r="L39" s="154">
        <f>IF(F39='[1]Classification of eval reports'!B16,('21'!K39*3),IF(F39='[1]Classification of eval reports'!C16,('21'!K39*2), IF(F39='[1]Classification of eval reports'!D16,(K39), IF(F39='[1]Classification of eval reports'!E16,0))))</f>
        <v>6</v>
      </c>
    </row>
    <row r="40" spans="1:12" ht="64" customHeight="1" thickBot="1" x14ac:dyDescent="0.2">
      <c r="A40" s="124" t="s">
        <v>82</v>
      </c>
      <c r="B40" s="130"/>
      <c r="C40" s="130"/>
      <c r="D40" s="130"/>
      <c r="E40" s="130"/>
      <c r="F40" s="126" t="s">
        <v>58</v>
      </c>
      <c r="G40" s="126"/>
      <c r="H40" s="155"/>
      <c r="I40" s="156"/>
      <c r="J40" s="152">
        <v>0.3</v>
      </c>
      <c r="K40" s="154">
        <f>(J40*D9)/3</f>
        <v>2</v>
      </c>
      <c r="L40" s="154">
        <f>IF(F40='[1]Classification of eval reports'!B16,('21'!K40*3),IF(F40='[1]Classification of eval reports'!C16,('21'!K40*2), IF(F40='[1]Classification of eval reports'!D16,(K40), IF(F40='[1]Classification of eval reports'!E16,0))))</f>
        <v>4</v>
      </c>
    </row>
    <row r="41" spans="1:12" ht="60.5" customHeight="1" thickBot="1" x14ac:dyDescent="0.2">
      <c r="A41" s="124" t="s">
        <v>83</v>
      </c>
      <c r="B41" s="130"/>
      <c r="C41" s="130"/>
      <c r="D41" s="130"/>
      <c r="E41" s="130"/>
      <c r="F41" s="126" t="s">
        <v>55</v>
      </c>
      <c r="G41" s="126"/>
      <c r="H41" s="155"/>
      <c r="I41" s="156"/>
      <c r="J41" s="152">
        <v>0.2</v>
      </c>
      <c r="K41" s="154">
        <f>(J41*D9)/3</f>
        <v>1.3333333333333333</v>
      </c>
      <c r="L41" s="154">
        <f>IF(F41='[1]Classification of eval reports'!B16,('21'!K41*3),IF(F41='[1]Classification of eval reports'!C16,('21'!K41*2), IF(F41='[1]Classification of eval reports'!D16,(K41), IF(F41='[1]Classification of eval reports'!E16,0))))</f>
        <v>4</v>
      </c>
    </row>
    <row r="42" spans="1:12" ht="49" customHeight="1" thickBot="1" x14ac:dyDescent="0.2">
      <c r="A42" s="124" t="s">
        <v>84</v>
      </c>
      <c r="B42" s="125"/>
      <c r="C42" s="125"/>
      <c r="D42" s="125"/>
      <c r="E42" s="125"/>
      <c r="F42" s="126" t="s">
        <v>55</v>
      </c>
      <c r="G42" s="126"/>
      <c r="H42" s="160"/>
      <c r="I42" s="161"/>
      <c r="J42" s="152">
        <v>0.2</v>
      </c>
      <c r="K42" s="154">
        <f>(J42*D9)/3</f>
        <v>1.3333333333333333</v>
      </c>
      <c r="L42" s="154">
        <f>IF(F42='[1]Classification of eval reports'!B16,('21'!K42*3),IF(F42='[1]Classification of eval reports'!C16,('21'!K42*2), IF(F42='[1]Classification of eval reports'!D16,(K42), IF(F42='[1]Classification of eval reports'!E16,0))))</f>
        <v>4</v>
      </c>
    </row>
    <row r="43" spans="1:12" ht="19" customHeight="1" thickBot="1" x14ac:dyDescent="0.2">
      <c r="A43" s="163" t="s">
        <v>85</v>
      </c>
      <c r="B43" s="164"/>
      <c r="C43" s="164"/>
      <c r="D43" s="164"/>
      <c r="E43" s="164"/>
      <c r="F43" s="165" t="s">
        <v>77</v>
      </c>
      <c r="G43" s="165"/>
      <c r="H43" s="166" t="str">
        <f>IF(F44&gt;'[1]Classification of eval reports'!B19,'[1]Classification of eval reports'!$B$18,IF('21'!F44&gt;'[1]Classification of eval reports'!C19,'[1]Classification of eval reports'!$C$18,IF('21'!F44&gt;'[1]Classification of eval reports'!D19,'[1]Classification of eval reports'!$D$18,'[1]Classification of eval reports'!$E$18)))</f>
        <v>Very Good</v>
      </c>
      <c r="I43" s="167"/>
    </row>
    <row r="44" spans="1:12" ht="27" customHeight="1" thickBot="1" x14ac:dyDescent="0.2">
      <c r="A44" s="168" t="s">
        <v>86</v>
      </c>
      <c r="B44" s="169"/>
      <c r="C44" s="169"/>
      <c r="D44" s="169"/>
      <c r="E44" s="169"/>
      <c r="F44" s="170">
        <f>SUM(L45:L48)/G6</f>
        <v>0.98333333333333339</v>
      </c>
      <c r="G44" s="170" t="e">
        <f>SUM(#REF!)/(COUNT(#REF!)*3)</f>
        <v>#REF!</v>
      </c>
      <c r="H44" s="171" t="s">
        <v>87</v>
      </c>
      <c r="I44" s="172"/>
      <c r="J44" s="122" t="s">
        <v>51</v>
      </c>
      <c r="K44" s="123" t="s">
        <v>52</v>
      </c>
      <c r="L44" s="123" t="s">
        <v>53</v>
      </c>
    </row>
    <row r="45" spans="1:12" ht="52.5" customHeight="1" thickBot="1" x14ac:dyDescent="0.2">
      <c r="A45" s="124" t="s">
        <v>88</v>
      </c>
      <c r="B45" s="130"/>
      <c r="C45" s="130"/>
      <c r="D45" s="130"/>
      <c r="E45" s="130"/>
      <c r="F45" s="126" t="s">
        <v>55</v>
      </c>
      <c r="G45" s="126"/>
      <c r="H45" s="150" t="s">
        <v>89</v>
      </c>
      <c r="I45" s="151"/>
      <c r="J45" s="152">
        <v>0.4</v>
      </c>
      <c r="K45" s="154">
        <f>(J45*G6)/3</f>
        <v>2.6666666666666665</v>
      </c>
      <c r="L45" s="154">
        <f>IF(F45='[1]Classification of eval reports'!B16,('21'!K45*3),IF(F45='[1]Classification of eval reports'!C16,('21'!K45*2), IF(F45='[1]Classification of eval reports'!D16,(K45), IF(F45='[1]Classification of eval reports'!E16,0))))</f>
        <v>8</v>
      </c>
    </row>
    <row r="46" spans="1:12" ht="51.5" customHeight="1" thickBot="1" x14ac:dyDescent="0.2">
      <c r="A46" s="124" t="s">
        <v>90</v>
      </c>
      <c r="B46" s="130"/>
      <c r="C46" s="130"/>
      <c r="D46" s="130"/>
      <c r="E46" s="130"/>
      <c r="F46" s="126" t="s">
        <v>55</v>
      </c>
      <c r="G46" s="126"/>
      <c r="H46" s="155"/>
      <c r="I46" s="156"/>
      <c r="J46" s="152">
        <v>0.4</v>
      </c>
      <c r="K46" s="154">
        <f>(J46*G6)/3</f>
        <v>2.6666666666666665</v>
      </c>
      <c r="L46" s="154">
        <f>IF(F46='[1]Classification of eval reports'!B16,('21'!K46*3),IF(F46='[1]Classification of eval reports'!C16,('21'!K46*2), IF(F46='[1]Classification of eval reports'!D16,(K46), IF(F46='[1]Classification of eval reports'!E16,0))))</f>
        <v>8</v>
      </c>
    </row>
    <row r="47" spans="1:12" ht="39" customHeight="1" thickBot="1" x14ac:dyDescent="0.2">
      <c r="A47" s="124" t="s">
        <v>91</v>
      </c>
      <c r="B47" s="130"/>
      <c r="C47" s="130"/>
      <c r="D47" s="130"/>
      <c r="E47" s="130"/>
      <c r="F47" s="126" t="s">
        <v>55</v>
      </c>
      <c r="G47" s="126"/>
      <c r="H47" s="155"/>
      <c r="I47" s="156"/>
      <c r="J47" s="152">
        <v>0.15</v>
      </c>
      <c r="K47" s="154">
        <f>(J47*G6)/3</f>
        <v>1</v>
      </c>
      <c r="L47" s="154">
        <f>IF(F47='[1]Classification of eval reports'!B16,('21'!K47*3),IF(F47='[1]Classification of eval reports'!C16,('21'!K47*2), IF(F47='[1]Classification of eval reports'!D16,(K47), IF(F47='[1]Classification of eval reports'!E16,0))))</f>
        <v>3</v>
      </c>
    </row>
    <row r="48" spans="1:12" ht="87" customHeight="1" thickBot="1" x14ac:dyDescent="0.2">
      <c r="A48" s="124" t="s">
        <v>92</v>
      </c>
      <c r="B48" s="130"/>
      <c r="C48" s="130"/>
      <c r="D48" s="130"/>
      <c r="E48" s="130"/>
      <c r="F48" s="126" t="s">
        <v>58</v>
      </c>
      <c r="G48" s="126"/>
      <c r="H48" s="160"/>
      <c r="I48" s="161"/>
      <c r="J48" s="173">
        <v>0.05</v>
      </c>
      <c r="K48" s="174">
        <f>(J48*G6)/3</f>
        <v>0.33333333333333331</v>
      </c>
      <c r="L48" s="174">
        <f>IF(F48='[1]Classification of eval reports'!B16,('21'!K48*3),IF(F48='[1]Classification of eval reports'!C16,('21'!K48*2), IF(F48='[1]Classification of eval reports'!D16,(K48), IF(F48='[1]Classification of eval reports'!E16,0))))</f>
        <v>0.66666666666666663</v>
      </c>
    </row>
    <row r="49" spans="1:14" ht="16" customHeight="1" thickBot="1" x14ac:dyDescent="0.2">
      <c r="A49" s="147" t="s">
        <v>93</v>
      </c>
      <c r="B49" s="148"/>
      <c r="C49" s="148"/>
      <c r="D49" s="148"/>
      <c r="E49" s="148"/>
      <c r="F49" s="148" t="s">
        <v>77</v>
      </c>
      <c r="G49" s="148"/>
      <c r="H49" s="166" t="str">
        <f>IF(F50&gt;'[1]Classification of eval reports'!B19,'[1]Classification of eval reports'!$B$18,IF('21'!F50&gt;'[1]Classification of eval reports'!C19,'[1]Classification of eval reports'!$C$18,IF('21'!F50&gt;'[1]Classification of eval reports'!D19,'[1]Classification of eval reports'!$D$18,'[1]Classification of eval reports'!$E$18)))</f>
        <v>Very Good</v>
      </c>
      <c r="I49" s="167"/>
    </row>
    <row r="50" spans="1:14" ht="23.5" customHeight="1" thickBot="1" x14ac:dyDescent="0.2">
      <c r="A50" s="139" t="s">
        <v>94</v>
      </c>
      <c r="B50" s="140"/>
      <c r="C50" s="140"/>
      <c r="D50" s="140"/>
      <c r="E50" s="140"/>
      <c r="F50" s="175">
        <f>SUM(L51:L54)/G7</f>
        <v>0.9</v>
      </c>
      <c r="G50" s="175" t="e">
        <f>SUM(#REF!)/(COUNT(#REF!)*3)</f>
        <v>#REF!</v>
      </c>
      <c r="H50" s="120" t="s">
        <v>95</v>
      </c>
      <c r="I50" s="121"/>
      <c r="J50" s="122" t="s">
        <v>51</v>
      </c>
      <c r="K50" s="123" t="s">
        <v>52</v>
      </c>
      <c r="L50" s="123" t="s">
        <v>53</v>
      </c>
    </row>
    <row r="51" spans="1:14" ht="61.5" customHeight="1" thickBot="1" x14ac:dyDescent="0.2">
      <c r="A51" s="124" t="s">
        <v>96</v>
      </c>
      <c r="B51" s="130"/>
      <c r="C51" s="130"/>
      <c r="D51" s="130"/>
      <c r="E51" s="130"/>
      <c r="F51" s="126" t="s">
        <v>55</v>
      </c>
      <c r="G51" s="126"/>
      <c r="H51" s="150" t="s">
        <v>97</v>
      </c>
      <c r="I51" s="151"/>
      <c r="J51" s="152">
        <v>0.3</v>
      </c>
      <c r="K51" s="154">
        <f>(J51*G7)/3</f>
        <v>1.5</v>
      </c>
      <c r="L51" s="154">
        <f>IF(F51='[1]Classification of eval reports'!B16,('21'!K51*3),IF(F51='[1]Classification of eval reports'!C16,('21'!K51*2), IF(F51='[1]Classification of eval reports'!D16,(K51), IF(F51='[1]Classification of eval reports'!E16,0))))</f>
        <v>4.5</v>
      </c>
    </row>
    <row r="52" spans="1:14" ht="64" customHeight="1" thickBot="1" x14ac:dyDescent="0.2">
      <c r="A52" s="124" t="s">
        <v>98</v>
      </c>
      <c r="B52" s="130"/>
      <c r="C52" s="130"/>
      <c r="D52" s="130"/>
      <c r="E52" s="130"/>
      <c r="F52" s="126" t="s">
        <v>55</v>
      </c>
      <c r="G52" s="126"/>
      <c r="H52" s="155"/>
      <c r="I52" s="156"/>
      <c r="J52" s="152">
        <v>0.2</v>
      </c>
      <c r="K52" s="154">
        <f>(J52*G7)/3</f>
        <v>1</v>
      </c>
      <c r="L52" s="154">
        <f>IF(F52='[1]Classification of eval reports'!B16,('21'!K52*3),IF(F52='[1]Classification of eval reports'!C16,('21'!K52*2), IF(F52='[1]Classification of eval reports'!D16,(K52), IF(F52='[1]Classification of eval reports'!E16,0))))</f>
        <v>3</v>
      </c>
    </row>
    <row r="53" spans="1:14" ht="44" customHeight="1" thickBot="1" x14ac:dyDescent="0.2">
      <c r="A53" s="124" t="s">
        <v>99</v>
      </c>
      <c r="B53" s="130"/>
      <c r="C53" s="130"/>
      <c r="D53" s="130"/>
      <c r="E53" s="130"/>
      <c r="F53" s="126" t="s">
        <v>58</v>
      </c>
      <c r="G53" s="126"/>
      <c r="H53" s="155"/>
      <c r="I53" s="156"/>
      <c r="J53" s="152">
        <v>0.3</v>
      </c>
      <c r="K53" s="154">
        <f>(J53*G7)/3</f>
        <v>1.5</v>
      </c>
      <c r="L53" s="154">
        <f>IF(F53='[1]Classification of eval reports'!B16,('21'!K53*3),IF(F53='[1]Classification of eval reports'!C16,('21'!K53*2), IF(F53='[1]Classification of eval reports'!D16,(K53), IF(F53='[1]Classification of eval reports'!E16,0))))</f>
        <v>3</v>
      </c>
    </row>
    <row r="54" spans="1:14" ht="16.5" customHeight="1" thickBot="1" x14ac:dyDescent="0.2">
      <c r="A54" s="124" t="s">
        <v>100</v>
      </c>
      <c r="B54" s="130"/>
      <c r="C54" s="130"/>
      <c r="D54" s="130"/>
      <c r="E54" s="130"/>
      <c r="F54" s="126" t="s">
        <v>55</v>
      </c>
      <c r="G54" s="126"/>
      <c r="H54" s="160"/>
      <c r="I54" s="161"/>
      <c r="J54" s="152">
        <v>0.2</v>
      </c>
      <c r="K54" s="154">
        <f>(J54*G7)/3</f>
        <v>1</v>
      </c>
      <c r="L54" s="154">
        <f>IF(F54='[1]Classification of eval reports'!B16,('21'!K54*3),IF(F54='[1]Classification of eval reports'!C16,('21'!K54*2), IF(F54='[1]Classification of eval reports'!D16,(K54), IF(F54='[1]Classification of eval reports'!E16,0))))</f>
        <v>3</v>
      </c>
    </row>
    <row r="55" spans="1:14" ht="15.75" customHeight="1" thickBot="1" x14ac:dyDescent="0.2">
      <c r="A55" s="147" t="s">
        <v>101</v>
      </c>
      <c r="B55" s="148"/>
      <c r="C55" s="148"/>
      <c r="D55" s="148"/>
      <c r="E55" s="148"/>
      <c r="F55" s="176" t="s">
        <v>102</v>
      </c>
      <c r="G55" s="176"/>
      <c r="H55" s="116" t="str">
        <f>IF(N57&gt;6.99,"Meets Requirements",IF(N57&gt;3.99,"Approaching Requirements",IF(N57&lt;4,"Missing Requirements")))</f>
        <v>Meets Requirements</v>
      </c>
      <c r="I55" s="117"/>
      <c r="L55" s="149"/>
    </row>
    <row r="56" spans="1:14" ht="37" customHeight="1" thickBot="1" x14ac:dyDescent="0.2">
      <c r="A56" s="139" t="s">
        <v>103</v>
      </c>
      <c r="B56" s="140"/>
      <c r="C56" s="140"/>
      <c r="D56" s="140"/>
      <c r="E56" s="140"/>
      <c r="F56" s="141">
        <f>SUM(L57:L59)/G8</f>
        <v>0.88800000000000012</v>
      </c>
      <c r="G56" s="141"/>
      <c r="H56" s="120" t="s">
        <v>104</v>
      </c>
      <c r="I56" s="121"/>
      <c r="J56" s="177" t="s">
        <v>51</v>
      </c>
      <c r="K56" s="178" t="s">
        <v>52</v>
      </c>
      <c r="L56" s="178" t="s">
        <v>53</v>
      </c>
      <c r="M56" s="178" t="s">
        <v>105</v>
      </c>
      <c r="N56" s="179" t="s">
        <v>106</v>
      </c>
    </row>
    <row r="57" spans="1:14" ht="55.5" customHeight="1" thickBot="1" x14ac:dyDescent="0.2">
      <c r="A57" s="124" t="s">
        <v>107</v>
      </c>
      <c r="B57" s="125"/>
      <c r="C57" s="125"/>
      <c r="D57" s="125"/>
      <c r="E57" s="125"/>
      <c r="F57" s="180" t="s">
        <v>108</v>
      </c>
      <c r="G57" s="180"/>
      <c r="H57" s="181" t="s">
        <v>109</v>
      </c>
      <c r="I57" s="182"/>
      <c r="J57" s="173">
        <v>0.33300000000000002</v>
      </c>
      <c r="K57" s="174">
        <f>(J57*G8)/3</f>
        <v>1.1100000000000001</v>
      </c>
      <c r="L57" s="183">
        <f>IF(F57='[1]Classification of eval reports'!B17,('21'!K57*3),IF(F57='[1]Classification of eval reports'!C17,('21'!K57*2), IF(F57='[1]Classification of eval reports'!D17,(K57), IF(F57='[1]Classification of eval reports'!E17,0))))</f>
        <v>3.33</v>
      </c>
      <c r="M57" s="184">
        <f>IF(F57='[1]Classification of eval reports'!$B$17,3,IF(F57='[1]Classification of eval reports'!$C$17,2,IF(F57='[1]Classification of eval reports'!$D$17,1,IF(F57='[1]Classification of eval reports'!$E$17,0,"Select an option"))))</f>
        <v>3</v>
      </c>
      <c r="N57" s="185">
        <f>SUM(M57:M59)</f>
        <v>8</v>
      </c>
    </row>
    <row r="58" spans="1:14" ht="71" customHeight="1" thickBot="1" x14ac:dyDescent="0.2">
      <c r="A58" s="124" t="s">
        <v>110</v>
      </c>
      <c r="B58" s="130"/>
      <c r="C58" s="130"/>
      <c r="D58" s="130"/>
      <c r="E58" s="130"/>
      <c r="F58" s="180" t="s">
        <v>111</v>
      </c>
      <c r="G58" s="180"/>
      <c r="H58" s="186"/>
      <c r="I58" s="187"/>
      <c r="J58" s="173">
        <v>0.33300000000000002</v>
      </c>
      <c r="K58" s="174">
        <f>(J58*G8)/3</f>
        <v>1.1100000000000001</v>
      </c>
      <c r="L58" s="183">
        <f>IF(F58='[1]Classification of eval reports'!B17,('21'!K58*3),IF(F58='[1]Classification of eval reports'!C17,('21'!K58*2), IF(F58='[1]Classification of eval reports'!D17,(K58), IF(F58='[1]Classification of eval reports'!E17,0))))</f>
        <v>2.2200000000000002</v>
      </c>
      <c r="M58" s="184">
        <f>IF(F58='[1]Classification of eval reports'!$B$17,3,IF(F58='[1]Classification of eval reports'!$C$17,2,IF(F58='[1]Classification of eval reports'!$D$17,1,IF(F58='[1]Classification of eval reports'!$E$17,0,"Select an option"))))</f>
        <v>2</v>
      </c>
      <c r="N58" s="109"/>
    </row>
    <row r="59" spans="1:14" ht="57" customHeight="1" thickBot="1" x14ac:dyDescent="0.2">
      <c r="A59" s="124" t="s">
        <v>112</v>
      </c>
      <c r="B59" s="125"/>
      <c r="C59" s="125"/>
      <c r="D59" s="125"/>
      <c r="E59" s="125"/>
      <c r="F59" s="180" t="s">
        <v>108</v>
      </c>
      <c r="G59" s="180"/>
      <c r="H59" s="188"/>
      <c r="I59" s="189"/>
      <c r="J59" s="173">
        <v>0.33300000000000002</v>
      </c>
      <c r="K59" s="174">
        <f>(J59*G8)/3</f>
        <v>1.1100000000000001</v>
      </c>
      <c r="L59" s="183">
        <f>IF(F59='[1]Classification of eval reports'!B17,('21'!K59*3),IF(F59='[1]Classification of eval reports'!C17,('21'!K59*2), IF(F59='[1]Classification of eval reports'!D17,(K59), IF(F59='[1]Classification of eval reports'!E17,0))))</f>
        <v>3.33</v>
      </c>
      <c r="M59" s="184">
        <f>IF(F59='[1]Classification of eval reports'!$B$17,3,IF(F59='[1]Classification of eval reports'!$C$17,2,IF(F59='[1]Classification of eval reports'!$D$17,1,IF(F59='[1]Classification of eval reports'!$E$17,0,"Select an option"))))</f>
        <v>3</v>
      </c>
      <c r="N59" s="109"/>
    </row>
    <row r="60" spans="1:14" ht="17.5" customHeight="1" thickBot="1" x14ac:dyDescent="0.2">
      <c r="A60" s="135" t="s">
        <v>113</v>
      </c>
      <c r="B60" s="136"/>
      <c r="C60" s="136"/>
      <c r="D60" s="136"/>
      <c r="E60" s="136"/>
      <c r="F60" s="148" t="s">
        <v>77</v>
      </c>
      <c r="G60" s="148"/>
      <c r="H60" s="166" t="str">
        <f>IF(F61&gt;'[1]Classification of eval reports'!B19,'[1]Classification of eval reports'!B18,IF('21'!F61&gt;'[1]Classification of eval reports'!C19,'[1]Classification of eval reports'!$C$18,IF('21'!F61&gt;'[1]Classification of eval reports'!D19,'[1]Classification of eval reports'!$D$18,'[1]Classification of eval reports'!$E$18)))</f>
        <v>Very Good</v>
      </c>
      <c r="I60" s="167"/>
    </row>
    <row r="61" spans="1:14" ht="24.75" customHeight="1" thickBot="1" x14ac:dyDescent="0.2">
      <c r="A61" s="139" t="s">
        <v>114</v>
      </c>
      <c r="B61" s="140"/>
      <c r="C61" s="140"/>
      <c r="D61" s="140"/>
      <c r="E61" s="140"/>
      <c r="F61" s="141">
        <f>SUM(L62:L65)/G9</f>
        <v>0.86666666666666659</v>
      </c>
      <c r="G61" s="141" t="e">
        <f>SUM(#REF!)/(COUNT(#REF!)*3)</f>
        <v>#REF!</v>
      </c>
      <c r="H61" s="120" t="s">
        <v>115</v>
      </c>
      <c r="I61" s="121"/>
      <c r="J61" s="122" t="s">
        <v>51</v>
      </c>
      <c r="K61" s="123" t="s">
        <v>52</v>
      </c>
      <c r="L61" s="123" t="s">
        <v>53</v>
      </c>
    </row>
    <row r="62" spans="1:14" ht="104" customHeight="1" thickBot="1" x14ac:dyDescent="0.2">
      <c r="A62" s="124" t="s">
        <v>116</v>
      </c>
      <c r="B62" s="130"/>
      <c r="C62" s="130"/>
      <c r="D62" s="130"/>
      <c r="E62" s="130"/>
      <c r="F62" s="126" t="s">
        <v>58</v>
      </c>
      <c r="G62" s="126"/>
      <c r="H62" s="150" t="s">
        <v>117</v>
      </c>
      <c r="I62" s="151"/>
      <c r="J62" s="173">
        <v>0.4</v>
      </c>
      <c r="K62" s="174">
        <f>(J62*G9)/3</f>
        <v>1.3333333333333333</v>
      </c>
      <c r="L62" s="174">
        <f>IF(F62='[1]Classification of eval reports'!B16,('21'!K62*3),IF(F62='[1]Classification of eval reports'!C16,('21'!K62*2), IF(F62='[1]Classification of eval reports'!D16,(K62), IF(F62='[1]Classification of eval reports'!E16,0))))</f>
        <v>2.6666666666666665</v>
      </c>
    </row>
    <row r="63" spans="1:14" ht="51" customHeight="1" thickBot="1" x14ac:dyDescent="0.2">
      <c r="A63" s="124" t="s">
        <v>118</v>
      </c>
      <c r="B63" s="125"/>
      <c r="C63" s="125"/>
      <c r="D63" s="125"/>
      <c r="E63" s="125"/>
      <c r="F63" s="126" t="s">
        <v>55</v>
      </c>
      <c r="G63" s="126"/>
      <c r="H63" s="155"/>
      <c r="I63" s="156"/>
      <c r="J63" s="173">
        <v>0.1</v>
      </c>
      <c r="K63" s="174">
        <f>(J63*G9)/3</f>
        <v>0.33333333333333331</v>
      </c>
      <c r="L63" s="174">
        <f>IF(F63='[1]Classification of eval reports'!B16,('21'!K63*3),IF(F63='[1]Classification of eval reports'!C16,('21'!K63*2), IF(F63='[1]Classification of eval reports'!D16,(K63), IF(F63='[1]Classification of eval reports'!E16,0))))</f>
        <v>1</v>
      </c>
    </row>
    <row r="64" spans="1:14" ht="58.5" customHeight="1" thickBot="1" x14ac:dyDescent="0.2">
      <c r="A64" s="124" t="s">
        <v>119</v>
      </c>
      <c r="B64" s="125"/>
      <c r="C64" s="125"/>
      <c r="D64" s="125"/>
      <c r="E64" s="125"/>
      <c r="F64" s="126" t="s">
        <v>55</v>
      </c>
      <c r="G64" s="126"/>
      <c r="H64" s="155"/>
      <c r="I64" s="156"/>
      <c r="J64" s="173">
        <v>0.4</v>
      </c>
      <c r="K64" s="174">
        <f>(J64*G9)/3</f>
        <v>1.3333333333333333</v>
      </c>
      <c r="L64" s="174">
        <f>IF(F64='[1]Classification of eval reports'!B16,('21'!K64*3),IF(F64='[1]Classification of eval reports'!C16,('21'!K64*2), IF(F64='[1]Classification of eval reports'!D16,(K64), IF(F64='[1]Classification of eval reports'!E16,0))))</f>
        <v>4</v>
      </c>
    </row>
    <row r="65" spans="1:13" ht="85.5" customHeight="1" thickBot="1" x14ac:dyDescent="0.2">
      <c r="A65" s="124" t="s">
        <v>120</v>
      </c>
      <c r="B65" s="125"/>
      <c r="C65" s="125"/>
      <c r="D65" s="125"/>
      <c r="E65" s="125"/>
      <c r="F65" s="126" t="s">
        <v>55</v>
      </c>
      <c r="G65" s="126"/>
      <c r="H65" s="160"/>
      <c r="I65" s="161"/>
      <c r="J65" s="173">
        <v>0.1</v>
      </c>
      <c r="K65" s="174">
        <f>(J65*G9)/3</f>
        <v>0.33333333333333331</v>
      </c>
      <c r="L65" s="174">
        <f>IF(F65='[1]Classification of eval reports'!B16,('21'!K65*3),IF(F65='[1]Classification of eval reports'!C16,('21'!K65*2), IF(F65='[1]Classification of eval reports'!D16,(K65), IF(F65='[1]Classification of eval reports'!E16,0))))</f>
        <v>1</v>
      </c>
    </row>
    <row r="66" spans="1:13" ht="17.25" customHeight="1" thickBot="1" x14ac:dyDescent="0.2">
      <c r="A66" s="168" t="s">
        <v>121</v>
      </c>
      <c r="B66" s="169"/>
      <c r="C66" s="169"/>
      <c r="D66" s="169"/>
      <c r="E66" s="169"/>
      <c r="F66" s="169"/>
      <c r="G66" s="169"/>
      <c r="H66" s="169"/>
      <c r="I66" s="190"/>
    </row>
    <row r="67" spans="1:13" ht="47.5" customHeight="1" thickBot="1" x14ac:dyDescent="0.2">
      <c r="A67" s="191" t="s">
        <v>122</v>
      </c>
      <c r="B67" s="192"/>
      <c r="C67" s="192"/>
      <c r="D67" s="192"/>
      <c r="E67" s="192"/>
      <c r="F67" s="193" t="s">
        <v>123</v>
      </c>
      <c r="G67" s="193"/>
      <c r="H67" s="193"/>
      <c r="I67" s="194"/>
    </row>
    <row r="68" spans="1:13" ht="69" customHeight="1" thickBot="1" x14ac:dyDescent="0.2">
      <c r="A68" s="195" t="s">
        <v>124</v>
      </c>
      <c r="B68" s="196"/>
      <c r="C68" s="196"/>
      <c r="D68" s="196"/>
      <c r="E68" s="196"/>
      <c r="F68" s="197" t="s">
        <v>125</v>
      </c>
      <c r="G68" s="198"/>
      <c r="H68" s="199" t="s">
        <v>126</v>
      </c>
      <c r="I68" s="200"/>
    </row>
    <row r="69" spans="1:13" ht="34" customHeight="1" thickBot="1" x14ac:dyDescent="0.2">
      <c r="A69" s="201" t="s">
        <v>127</v>
      </c>
      <c r="B69" s="202"/>
      <c r="C69" s="202"/>
      <c r="D69" s="202"/>
      <c r="E69" s="202"/>
      <c r="F69" s="203"/>
      <c r="G69" s="204"/>
      <c r="H69" s="116" t="str">
        <f>IF(M70&gt;3,'[1]Classification of eval reports'!D22,IF(M70&gt;0.8,'[1]Classification of eval reports'!C22,IF(M70&lt;0.8,"")))</f>
        <v>Sufficient</v>
      </c>
      <c r="I69" s="117"/>
      <c r="M69" s="103" t="s">
        <v>128</v>
      </c>
    </row>
    <row r="70" spans="1:13" ht="36" customHeight="1" thickBot="1" x14ac:dyDescent="0.2">
      <c r="A70" s="205" t="s">
        <v>129</v>
      </c>
      <c r="B70" s="206"/>
      <c r="C70" s="206"/>
      <c r="D70" s="206"/>
      <c r="E70" s="206"/>
      <c r="F70" s="207" t="s">
        <v>130</v>
      </c>
      <c r="G70" s="208"/>
      <c r="H70" s="209" t="s">
        <v>131</v>
      </c>
      <c r="I70" s="210"/>
      <c r="J70" s="122">
        <v>0.33300000000000002</v>
      </c>
      <c r="K70" s="129">
        <f>(D$10*J70)/2</f>
        <v>0.83250000000000002</v>
      </c>
      <c r="L70" s="174">
        <f>IF(F70='[1]Classification of eval reports'!B$21,('21'!K70*2),IF(F70='[1]Classification of eval reports'!C$21,('21'!K70*1),IF(F70='[1]Classification of eval reports'!D$21,0)))</f>
        <v>1.665</v>
      </c>
      <c r="M70" s="211">
        <f>SUM(L70:L72)</f>
        <v>4.1624999999999996</v>
      </c>
    </row>
    <row r="71" spans="1:13" ht="32" customHeight="1" thickBot="1" x14ac:dyDescent="0.2">
      <c r="A71" s="205" t="s">
        <v>132</v>
      </c>
      <c r="B71" s="202"/>
      <c r="C71" s="202"/>
      <c r="D71" s="202"/>
      <c r="E71" s="202"/>
      <c r="F71" s="207" t="s">
        <v>130</v>
      </c>
      <c r="G71" s="208"/>
      <c r="H71" s="212"/>
      <c r="I71" s="213"/>
      <c r="J71" s="122">
        <v>0.33300000000000002</v>
      </c>
      <c r="K71" s="129">
        <f>(D$10*J71)/2</f>
        <v>0.83250000000000002</v>
      </c>
      <c r="L71" s="174">
        <f>IF(F71='[1]Classification of eval reports'!B$21,('21'!K71*2),IF(F71='[1]Classification of eval reports'!C$21,('21'!K71*1),IF(F71='[1]Classification of eval reports'!D$21,0)))</f>
        <v>1.665</v>
      </c>
    </row>
    <row r="72" spans="1:13" ht="38" customHeight="1" thickBot="1" x14ac:dyDescent="0.2">
      <c r="A72" s="214" t="s">
        <v>133</v>
      </c>
      <c r="B72" s="215"/>
      <c r="C72" s="215"/>
      <c r="D72" s="215"/>
      <c r="E72" s="215"/>
      <c r="F72" s="207" t="s">
        <v>134</v>
      </c>
      <c r="G72" s="208"/>
      <c r="H72" s="216"/>
      <c r="I72" s="217"/>
      <c r="J72" s="122">
        <v>0.33300000000000002</v>
      </c>
      <c r="K72" s="129">
        <f>(D$10*J72)/2</f>
        <v>0.83250000000000002</v>
      </c>
      <c r="L72" s="174">
        <f>IF(F72='[1]Classification of eval reports'!B$21,('21'!K72*2),IF(F72='[1]Classification of eval reports'!C$21,('21'!K72*1),IF(F72='[1]Classification of eval reports'!D$21,0)))</f>
        <v>0.83250000000000002</v>
      </c>
    </row>
    <row r="73" spans="1:13" ht="40.5" customHeight="1" x14ac:dyDescent="0.15">
      <c r="A73" s="218"/>
      <c r="B73" s="218"/>
      <c r="C73" s="218"/>
      <c r="D73" s="218"/>
      <c r="E73" s="218"/>
      <c r="F73" s="219"/>
      <c r="G73" s="219"/>
      <c r="H73" s="218"/>
      <c r="I73" s="218"/>
    </row>
    <row r="74" spans="1:13" ht="23.25" customHeight="1" thickBot="1" x14ac:dyDescent="0.2">
      <c r="A74" s="220" t="s">
        <v>135</v>
      </c>
      <c r="B74" s="221"/>
      <c r="C74" s="221"/>
      <c r="D74" s="221"/>
      <c r="E74" s="221"/>
      <c r="F74" s="221"/>
      <c r="G74" s="221"/>
      <c r="H74" s="221"/>
      <c r="I74" s="222"/>
    </row>
    <row r="75" spans="1:13" ht="32.5" customHeight="1" thickTop="1" thickBot="1" x14ac:dyDescent="0.2">
      <c r="A75" s="223" t="s">
        <v>136</v>
      </c>
      <c r="B75" s="224"/>
      <c r="C75" s="224"/>
      <c r="D75" s="224"/>
      <c r="E75" s="224"/>
      <c r="F75" s="225" t="s">
        <v>137</v>
      </c>
      <c r="G75" s="226"/>
      <c r="H75" s="227" t="s">
        <v>138</v>
      </c>
      <c r="I75" s="228" t="s">
        <v>139</v>
      </c>
    </row>
    <row r="76" spans="1:13" ht="53.25" customHeight="1" thickBot="1" x14ac:dyDescent="0.2">
      <c r="A76" s="229" t="s">
        <v>140</v>
      </c>
      <c r="B76" s="230"/>
      <c r="C76" s="230"/>
      <c r="D76" s="230"/>
      <c r="E76" s="230"/>
      <c r="F76" s="231">
        <f>SUM(L62:L65,L57:L59,L51:L54,L45:L48,L39:L42,L32:L36,L28:L29,L22:L25, L70:L72)</f>
        <v>97.209166666666675</v>
      </c>
      <c r="G76" s="232"/>
      <c r="H76" s="233" t="str">
        <f>IF(F76&gt;'[1]Classification of eval reports'!B20,'[1]Classification of eval reports'!B18,IF('21'!F76&gt;'[1]Classification of eval reports'!C20,'[1]Classification of eval reports'!C18,IF('21'!F76&gt;'[1]Classification of eval reports'!D20,'[1]Classification of eval reports'!D18,'[1]Classification of eval reports'!E18)))</f>
        <v>Very Good</v>
      </c>
      <c r="I76" s="234" t="s">
        <v>141</v>
      </c>
    </row>
    <row r="77" spans="1:13" ht="13" thickTop="1" x14ac:dyDescent="0.15"/>
  </sheetData>
  <sheetProtection sheet="1" selectLockedCells="1"/>
  <dataConsolidate/>
  <mergeCells count="156">
    <mergeCell ref="A74:I74"/>
    <mergeCell ref="A75:E75"/>
    <mergeCell ref="F75:G75"/>
    <mergeCell ref="A76:E76"/>
    <mergeCell ref="F76:G76"/>
    <mergeCell ref="A70:E70"/>
    <mergeCell ref="F70:G70"/>
    <mergeCell ref="H70:I72"/>
    <mergeCell ref="A71:E71"/>
    <mergeCell ref="F71:G71"/>
    <mergeCell ref="A72:E72"/>
    <mergeCell ref="F72:G72"/>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60:E60"/>
    <mergeCell ref="F60:G60"/>
    <mergeCell ref="H60:I60"/>
    <mergeCell ref="A61:E61"/>
    <mergeCell ref="F61:G61"/>
    <mergeCell ref="H61:I61"/>
    <mergeCell ref="A57:E57"/>
    <mergeCell ref="F57:G57"/>
    <mergeCell ref="H57:I59"/>
    <mergeCell ref="A58:E58"/>
    <mergeCell ref="F58:G58"/>
    <mergeCell ref="A59:E59"/>
    <mergeCell ref="F59:G59"/>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22:E22"/>
    <mergeCell ref="F22:G22"/>
    <mergeCell ref="H22:I25"/>
    <mergeCell ref="A23:E23"/>
    <mergeCell ref="F23:G23"/>
    <mergeCell ref="A24:E24"/>
    <mergeCell ref="F24:G24"/>
    <mergeCell ref="A25:E25"/>
    <mergeCell ref="F25:G2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6:B10"/>
    <mergeCell ref="E6:F6"/>
    <mergeCell ref="E7:F7"/>
    <mergeCell ref="E8:F8"/>
    <mergeCell ref="E9:F9"/>
    <mergeCell ref="A11:I11"/>
    <mergeCell ref="A2:I2"/>
    <mergeCell ref="A4:B4"/>
    <mergeCell ref="F4:G4"/>
    <mergeCell ref="H4:I5"/>
    <mergeCell ref="A5:B5"/>
    <mergeCell ref="F5:G5"/>
  </mergeCells>
  <conditionalFormatting sqref="A68 A69:E72 A73:F73">
    <cfRule type="beginsWith" dxfId="496" priority="440" operator="beginsWith" text="Unsat">
      <formula>LEFT(A68,LEN("Unsat"))="Unsat"</formula>
    </cfRule>
    <cfRule type="beginsWith" dxfId="495" priority="441" operator="beginsWith" text="Not">
      <formula>LEFT(A68,LEN("Not"))="Not"</formula>
    </cfRule>
    <cfRule type="beginsWith" dxfId="494" priority="442" operator="beginsWith" text="Satisfactory">
      <formula>LEFT(A68,LEN("Satisfactory"))="Satisfactory"</formula>
    </cfRule>
    <cfRule type="beginsWith" dxfId="493" priority="443" operator="beginsWith" text="Part">
      <formula>LEFT(A68,LEN("Part"))="Part"</formula>
    </cfRule>
    <cfRule type="beginsWith" dxfId="492" priority="444" operator="beginsWith" text="Good">
      <formula>LEFT(A68,LEN("Good"))="Good"</formula>
    </cfRule>
    <cfRule type="beginsWith" dxfId="491" priority="445" operator="beginsWith" text="Satisfactorily">
      <formula>LEFT(A68,LEN("Satisfactorily"))="Satisfactorily"</formula>
    </cfRule>
    <cfRule type="beginsWith" dxfId="490" priority="446" operator="beginsWith" text="Mostly">
      <formula>LEFT(A68,LEN("Mostly"))="Mostly"</formula>
    </cfRule>
    <cfRule type="beginsWith" dxfId="489" priority="447" operator="beginsWith" text="Very">
      <formula>LEFT(A68,LEN("Very"))="Very"</formula>
    </cfRule>
    <cfRule type="beginsWith" dxfId="488" priority="448" operator="beginsWith" text="Fully">
      <formula>LEFT(A68,LEN("Fully"))="Fully"</formula>
    </cfRule>
  </conditionalFormatting>
  <conditionalFormatting sqref="A56:F59">
    <cfRule type="beginsWith" dxfId="487" priority="480" operator="beginsWith" text="Unsat">
      <formula>LEFT(A56,LEN("Unsat"))="Unsat"</formula>
    </cfRule>
    <cfRule type="beginsWith" dxfId="486" priority="481" operator="beginsWith" text="Not">
      <formula>LEFT(A56,LEN("Not"))="Not"</formula>
    </cfRule>
    <cfRule type="beginsWith" dxfId="485" priority="482" operator="beginsWith" text="Satisfactory">
      <formula>LEFT(A56,LEN("Satisfactory"))="Satisfactory"</formula>
    </cfRule>
    <cfRule type="beginsWith" dxfId="484" priority="483" operator="beginsWith" text="Part">
      <formula>LEFT(A56,LEN("Part"))="Part"</formula>
    </cfRule>
    <cfRule type="beginsWith" dxfId="483" priority="484" operator="beginsWith" text="Good">
      <formula>LEFT(A56,LEN("Good"))="Good"</formula>
    </cfRule>
    <cfRule type="beginsWith" dxfId="482" priority="485" operator="beginsWith" text="Satisfactorily">
      <formula>LEFT(A56,LEN("Satisfactorily"))="Satisfactorily"</formula>
    </cfRule>
    <cfRule type="beginsWith" dxfId="481" priority="486" operator="beginsWith" text="Mostly">
      <formula>LEFT(A56,LEN("Mostly"))="Mostly"</formula>
    </cfRule>
    <cfRule type="beginsWith" dxfId="480" priority="487" operator="beginsWith" text="Very">
      <formula>LEFT(A56,LEN("Very"))="Very"</formula>
    </cfRule>
    <cfRule type="beginsWith" dxfId="479" priority="488" operator="beginsWith" text="Fully">
      <formula>LEFT(A56,LEN("Fully"))="Fully"</formula>
    </cfRule>
  </conditionalFormatting>
  <conditionalFormatting sqref="A1:XFD3 C4:F4 H4 J4:XFD5 A4:A6 C5:D5 F5:G5 C6:XFD10 A11:XFD11 D18:G18 J13:XFD1048576 A19:I19 A20 F20:F21 H20:H21 A21:E21 A26 A27:E29 A30 A31:E33 A34 A35:E36 A37 A38:E42 A43 A44:E48 A49 A50:E54 A55 H55 A60 A61:E65 A66:I67 H73:I73 A74:I74 A75:F76 H76 A77:I1048576 A22:F25">
    <cfRule type="beginsWith" dxfId="478" priority="491" operator="beginsWith" text="Satisfactory">
      <formula>LEFT(A1,LEN("Satisfactory"))="Satisfactory"</formula>
    </cfRule>
    <cfRule type="beginsWith" dxfId="477" priority="492" operator="beginsWith" text="Part">
      <formula>LEFT(A1,LEN("Part"))="Part"</formula>
    </cfRule>
    <cfRule type="beginsWith" dxfId="476" priority="493" operator="beginsWith" text="Good">
      <formula>LEFT(A1,LEN("Good"))="Good"</formula>
    </cfRule>
    <cfRule type="beginsWith" dxfId="475" priority="494" operator="beginsWith" text="Satisfactorily">
      <formula>LEFT(A1,LEN("Satisfactorily"))="Satisfactorily"</formula>
    </cfRule>
    <cfRule type="beginsWith" dxfId="474" priority="495" operator="beginsWith" text="Mostly">
      <formula>LEFT(A1,LEN("Mostly"))="Mostly"</formula>
    </cfRule>
    <cfRule type="beginsWith" dxfId="473" priority="496" operator="beginsWith" text="Very">
      <formula>LEFT(A1,LEN("Very"))="Very"</formula>
    </cfRule>
    <cfRule type="beginsWith" dxfId="472" priority="497" operator="beginsWith" text="Fully">
      <formula>LEFT(A1,LEN("Fully"))="Fully"</formula>
    </cfRule>
  </conditionalFormatting>
  <conditionalFormatting sqref="F26:F27 F30:F31 F37:F38 F43:F44 F49:F50 F55">
    <cfRule type="beginsWith" dxfId="471" priority="413" operator="beginsWith" text="Unsat">
      <formula>LEFT(F26,LEN("Unsat"))="Unsat"</formula>
    </cfRule>
    <cfRule type="beginsWith" dxfId="470" priority="414" operator="beginsWith" text="Not">
      <formula>LEFT(F26,LEN("Not"))="Not"</formula>
    </cfRule>
    <cfRule type="beginsWith" dxfId="469" priority="415" operator="beginsWith" text="Satisfactory">
      <formula>LEFT(F26,LEN("Satisfactory"))="Satisfactory"</formula>
    </cfRule>
    <cfRule type="beginsWith" dxfId="468" priority="416" operator="beginsWith" text="Part">
      <formula>LEFT(F26,LEN("Part"))="Part"</formula>
    </cfRule>
    <cfRule type="beginsWith" dxfId="467" priority="417" operator="beginsWith" text="Good">
      <formula>LEFT(F26,LEN("Good"))="Good"</formula>
    </cfRule>
    <cfRule type="beginsWith" dxfId="466" priority="418" operator="beginsWith" text="Satisfactorily">
      <formula>LEFT(F26,LEN("Satisfactorily"))="Satisfactorily"</formula>
    </cfRule>
    <cfRule type="beginsWith" dxfId="465" priority="419" operator="beginsWith" text="Mostly">
      <formula>LEFT(F26,LEN("Mostly"))="Mostly"</formula>
    </cfRule>
    <cfRule type="beginsWith" dxfId="464" priority="420" operator="beginsWith" text="Very">
      <formula>LEFT(F26,LEN("Very"))="Very"</formula>
    </cfRule>
    <cfRule type="beginsWith" dxfId="463" priority="421" operator="beginsWith" text="Fully">
      <formula>LEFT(F26,LEN("Fully"))="Fully"</formula>
    </cfRule>
  </conditionalFormatting>
  <conditionalFormatting sqref="F60:F61">
    <cfRule type="beginsWith" dxfId="462" priority="422" operator="beginsWith" text="Unsat">
      <formula>LEFT(F60,LEN("Unsat"))="Unsat"</formula>
    </cfRule>
    <cfRule type="beginsWith" dxfId="461" priority="423" operator="beginsWith" text="Not">
      <formula>LEFT(F60,LEN("Not"))="Not"</formula>
    </cfRule>
    <cfRule type="beginsWith" dxfId="460" priority="424" operator="beginsWith" text="Satisfactory">
      <formula>LEFT(F60,LEN("Satisfactory"))="Satisfactory"</formula>
    </cfRule>
    <cfRule type="beginsWith" dxfId="459" priority="425" operator="beginsWith" text="Part">
      <formula>LEFT(F60,LEN("Part"))="Part"</formula>
    </cfRule>
    <cfRule type="beginsWith" dxfId="458" priority="426" operator="beginsWith" text="Good">
      <formula>LEFT(F60,LEN("Good"))="Good"</formula>
    </cfRule>
    <cfRule type="beginsWith" dxfId="457" priority="427" operator="beginsWith" text="Satisfactorily">
      <formula>LEFT(F60,LEN("Satisfactorily"))="Satisfactorily"</formula>
    </cfRule>
    <cfRule type="beginsWith" dxfId="456" priority="428" operator="beginsWith" text="Mostly">
      <formula>LEFT(F60,LEN("Mostly"))="Mostly"</formula>
    </cfRule>
    <cfRule type="beginsWith" dxfId="455" priority="429" operator="beginsWith" text="Very">
      <formula>LEFT(F60,LEN("Very"))="Very"</formula>
    </cfRule>
    <cfRule type="beginsWith" dxfId="454" priority="430" operator="beginsWith" text="Fully">
      <formula>LEFT(F60,LEN("Fully"))="Fully"</formula>
    </cfRule>
  </conditionalFormatting>
  <conditionalFormatting sqref="F68">
    <cfRule type="beginsWith" dxfId="453" priority="431" operator="beginsWith" text="Unsat">
      <formula>LEFT(F68,LEN("Unsat"))="Unsat"</formula>
    </cfRule>
    <cfRule type="beginsWith" dxfId="452" priority="432" operator="beginsWith" text="Not">
      <formula>LEFT(F68,LEN("Not"))="Not"</formula>
    </cfRule>
    <cfRule type="beginsWith" dxfId="451" priority="433" operator="beginsWith" text="Satisfactory">
      <formula>LEFT(F68,LEN("Satisfactory"))="Satisfactory"</formula>
    </cfRule>
    <cfRule type="beginsWith" dxfId="450" priority="434" operator="beginsWith" text="Part">
      <formula>LEFT(F68,LEN("Part"))="Part"</formula>
    </cfRule>
    <cfRule type="beginsWith" dxfId="449" priority="435" operator="beginsWith" text="Good">
      <formula>LEFT(F68,LEN("Good"))="Good"</formula>
    </cfRule>
    <cfRule type="beginsWith" dxfId="448" priority="436" operator="beginsWith" text="Satisfactorily">
      <formula>LEFT(F68,LEN("Satisfactorily"))="Satisfactorily"</formula>
    </cfRule>
    <cfRule type="beginsWith" dxfId="447" priority="437" operator="beginsWith" text="Mostly">
      <formula>LEFT(F68,LEN("Mostly"))="Mostly"</formula>
    </cfRule>
    <cfRule type="beginsWith" dxfId="446" priority="438" operator="beginsWith" text="Very">
      <formula>LEFT(F68,LEN("Very"))="Very"</formula>
    </cfRule>
    <cfRule type="beginsWith" dxfId="445" priority="439" operator="beginsWith" text="Fully">
      <formula>LEFT(F68,LEN("Fully"))="Fully"</formula>
    </cfRule>
  </conditionalFormatting>
  <conditionalFormatting sqref="H26:H27">
    <cfRule type="beginsWith" dxfId="444" priority="462" operator="beginsWith" text="Unsat">
      <formula>LEFT(H26,LEN("Unsat"))="Unsat"</formula>
    </cfRule>
    <cfRule type="beginsWith" dxfId="443" priority="463" operator="beginsWith" text="Not">
      <formula>LEFT(H26,LEN("Not"))="Not"</formula>
    </cfRule>
    <cfRule type="beginsWith" dxfId="442" priority="464" operator="beginsWith" text="Satisfactory">
      <formula>LEFT(H26,LEN("Satisfactory"))="Satisfactory"</formula>
    </cfRule>
    <cfRule type="beginsWith" dxfId="441" priority="465" operator="beginsWith" text="Part">
      <formula>LEFT(H26,LEN("Part"))="Part"</formula>
    </cfRule>
    <cfRule type="beginsWith" dxfId="440" priority="466" operator="beginsWith" text="Good">
      <formula>LEFT(H26,LEN("Good"))="Good"</formula>
    </cfRule>
    <cfRule type="beginsWith" dxfId="439" priority="467" operator="beginsWith" text="Satisfactorily">
      <formula>LEFT(H26,LEN("Satisfactorily"))="Satisfactorily"</formula>
    </cfRule>
    <cfRule type="beginsWith" dxfId="438" priority="468" operator="beginsWith" text="Mostly">
      <formula>LEFT(H26,LEN("Mostly"))="Mostly"</formula>
    </cfRule>
    <cfRule type="beginsWith" dxfId="437" priority="469" operator="beginsWith" text="Very">
      <formula>LEFT(H26,LEN("Very"))="Very"</formula>
    </cfRule>
    <cfRule type="beginsWith" dxfId="436" priority="470" operator="beginsWith" text="Fully">
      <formula>LEFT(H26,LEN("Fully"))="Fully"</formula>
    </cfRule>
  </conditionalFormatting>
  <conditionalFormatting sqref="H30:H31">
    <cfRule type="beginsWith" dxfId="435" priority="404" operator="beginsWith" text="Unsat">
      <formula>LEFT(H30,LEN("Unsat"))="Unsat"</formula>
    </cfRule>
    <cfRule type="beginsWith" dxfId="434" priority="405" operator="beginsWith" text="Not">
      <formula>LEFT(H30,LEN("Not"))="Not"</formula>
    </cfRule>
    <cfRule type="beginsWith" dxfId="433" priority="406" operator="beginsWith" text="Satisfactory">
      <formula>LEFT(H30,LEN("Satisfactory"))="Satisfactory"</formula>
    </cfRule>
    <cfRule type="beginsWith" dxfId="432" priority="407" operator="beginsWith" text="Part">
      <formula>LEFT(H30,LEN("Part"))="Part"</formula>
    </cfRule>
    <cfRule type="beginsWith" dxfId="431" priority="408" operator="beginsWith" text="Good">
      <formula>LEFT(H30,LEN("Good"))="Good"</formula>
    </cfRule>
    <cfRule type="beginsWith" dxfId="430" priority="409" operator="beginsWith" text="Satisfactorily">
      <formula>LEFT(H30,LEN("Satisfactorily"))="Satisfactorily"</formula>
    </cfRule>
    <cfRule type="beginsWith" dxfId="429" priority="410" operator="beginsWith" text="Mostly">
      <formula>LEFT(H30,LEN("Mostly"))="Mostly"</formula>
    </cfRule>
    <cfRule type="beginsWith" dxfId="428" priority="411" operator="beginsWith" text="Very">
      <formula>LEFT(H30,LEN("Very"))="Very"</formula>
    </cfRule>
    <cfRule type="beginsWith" dxfId="427" priority="412" operator="beginsWith" text="Fully">
      <formula>LEFT(H30,LEN("Fully"))="Fully"</formula>
    </cfRule>
  </conditionalFormatting>
  <conditionalFormatting sqref="H37:H38">
    <cfRule type="beginsWith" dxfId="426" priority="395" operator="beginsWith" text="Unsat">
      <formula>LEFT(H37,LEN("Unsat"))="Unsat"</formula>
    </cfRule>
    <cfRule type="beginsWith" dxfId="425" priority="396" operator="beginsWith" text="Not">
      <formula>LEFT(H37,LEN("Not"))="Not"</formula>
    </cfRule>
    <cfRule type="beginsWith" dxfId="424" priority="397" operator="beginsWith" text="Satisfactory">
      <formula>LEFT(H37,LEN("Satisfactory"))="Satisfactory"</formula>
    </cfRule>
    <cfRule type="beginsWith" dxfId="423" priority="398" operator="beginsWith" text="Part">
      <formula>LEFT(H37,LEN("Part"))="Part"</formula>
    </cfRule>
    <cfRule type="beginsWith" dxfId="422" priority="399" operator="beginsWith" text="Good">
      <formula>LEFT(H37,LEN("Good"))="Good"</formula>
    </cfRule>
    <cfRule type="beginsWith" dxfId="421" priority="400" operator="beginsWith" text="Satisfactorily">
      <formula>LEFT(H37,LEN("Satisfactorily"))="Satisfactorily"</formula>
    </cfRule>
    <cfRule type="beginsWith" dxfId="420" priority="401" operator="beginsWith" text="Mostly">
      <formula>LEFT(H37,LEN("Mostly"))="Mostly"</formula>
    </cfRule>
    <cfRule type="beginsWith" dxfId="419" priority="402" operator="beginsWith" text="Very">
      <formula>LEFT(H37,LEN("Very"))="Very"</formula>
    </cfRule>
    <cfRule type="beginsWith" dxfId="418" priority="403" operator="beginsWith" text="Fully">
      <formula>LEFT(H37,LEN("Fully"))="Fully"</formula>
    </cfRule>
  </conditionalFormatting>
  <conditionalFormatting sqref="H43:H44">
    <cfRule type="beginsWith" dxfId="417" priority="386" operator="beginsWith" text="Unsat">
      <formula>LEFT(H43,LEN("Unsat"))="Unsat"</formula>
    </cfRule>
    <cfRule type="beginsWith" dxfId="416" priority="387" operator="beginsWith" text="Not">
      <formula>LEFT(H43,LEN("Not"))="Not"</formula>
    </cfRule>
    <cfRule type="beginsWith" dxfId="415" priority="388" operator="beginsWith" text="Satisfactory">
      <formula>LEFT(H43,LEN("Satisfactory"))="Satisfactory"</formula>
    </cfRule>
    <cfRule type="beginsWith" dxfId="414" priority="389" operator="beginsWith" text="Part">
      <formula>LEFT(H43,LEN("Part"))="Part"</formula>
    </cfRule>
    <cfRule type="beginsWith" dxfId="413" priority="390" operator="beginsWith" text="Good">
      <formula>LEFT(H43,LEN("Good"))="Good"</formula>
    </cfRule>
    <cfRule type="beginsWith" dxfId="412" priority="391" operator="beginsWith" text="Satisfactorily">
      <formula>LEFT(H43,LEN("Satisfactorily"))="Satisfactorily"</formula>
    </cfRule>
    <cfRule type="beginsWith" dxfId="411" priority="392" operator="beginsWith" text="Mostly">
      <formula>LEFT(H43,LEN("Mostly"))="Mostly"</formula>
    </cfRule>
    <cfRule type="beginsWith" dxfId="410" priority="393" operator="beginsWith" text="Very">
      <formula>LEFT(H43,LEN("Very"))="Very"</formula>
    </cfRule>
    <cfRule type="beginsWith" dxfId="409" priority="394" operator="beginsWith" text="Fully">
      <formula>LEFT(H43,LEN("Fully"))="Fully"</formula>
    </cfRule>
  </conditionalFormatting>
  <conditionalFormatting sqref="H49:H50">
    <cfRule type="beginsWith" dxfId="408" priority="377" operator="beginsWith" text="Unsat">
      <formula>LEFT(H49,LEN("Unsat"))="Unsat"</formula>
    </cfRule>
    <cfRule type="beginsWith" dxfId="407" priority="378" operator="beginsWith" text="Not">
      <formula>LEFT(H49,LEN("Not"))="Not"</formula>
    </cfRule>
    <cfRule type="beginsWith" dxfId="406" priority="379" operator="beginsWith" text="Satisfactory">
      <formula>LEFT(H49,LEN("Satisfactory"))="Satisfactory"</formula>
    </cfRule>
    <cfRule type="beginsWith" dxfId="405" priority="380" operator="beginsWith" text="Part">
      <formula>LEFT(H49,LEN("Part"))="Part"</formula>
    </cfRule>
    <cfRule type="beginsWith" dxfId="404" priority="381" operator="beginsWith" text="Good">
      <formula>LEFT(H49,LEN("Good"))="Good"</formula>
    </cfRule>
    <cfRule type="beginsWith" dxfId="403" priority="382" operator="beginsWith" text="Satisfactorily">
      <formula>LEFT(H49,LEN("Satisfactorily"))="Satisfactorily"</formula>
    </cfRule>
    <cfRule type="beginsWith" dxfId="402" priority="383" operator="beginsWith" text="Mostly">
      <formula>LEFT(H49,LEN("Mostly"))="Mostly"</formula>
    </cfRule>
    <cfRule type="beginsWith" dxfId="401" priority="384" operator="beginsWith" text="Very">
      <formula>LEFT(H49,LEN("Very"))="Very"</formula>
    </cfRule>
    <cfRule type="beginsWith" dxfId="400" priority="385" operator="beginsWith" text="Fully">
      <formula>LEFT(H49,LEN("Fully"))="Fully"</formula>
    </cfRule>
  </conditionalFormatting>
  <conditionalFormatting sqref="H55 A1:XFD3 C4:F4 H4 J4:XFD5 A4:A6 C5:D5 F5:G5 C6:XFD10 A11:XFD11 D18:G18 J13:XFD1048576 A19:I19 A20 F20:F21 H20:H21 A21:E21 A26 A27:E29 A30 A31:E33 A34 A35:E36 A37 A38:E42 A43 A44:E48 A49 A50:E54 A55 A60 A61:E65 A66:I67 H73:I73 A74:I74 A75:F76 H76 A77:I1048576 A22:F25">
    <cfRule type="beginsWith" dxfId="399" priority="489" operator="beginsWith" text="Unsat">
      <formula>LEFT(A1,LEN("Unsat"))="Unsat"</formula>
    </cfRule>
    <cfRule type="beginsWith" dxfId="398" priority="490" operator="beginsWith" text="Not">
      <formula>LEFT(A1,LEN("Not"))="Not"</formula>
    </cfRule>
  </conditionalFormatting>
  <conditionalFormatting sqref="H55">
    <cfRule type="beginsWith" dxfId="397" priority="449" operator="beginsWith" text="Meets">
      <formula>LEFT(H55,LEN("Meets"))="Meets"</formula>
    </cfRule>
    <cfRule type="beginsWith" dxfId="396" priority="450" operator="beginsWith" text="Approaching">
      <formula>LEFT(H55,LEN("Approaching"))="Approaching"</formula>
    </cfRule>
    <cfRule type="beginsWith" dxfId="395" priority="451" operator="beginsWith" text="Missing">
      <formula>LEFT(H55,LEN("Missing"))="Missing"</formula>
    </cfRule>
    <cfRule type="beginsWith" dxfId="394" priority="452" operator="beginsWith" text="Exceeds">
      <formula>LEFT(H55,LEN("Exceeds"))="Exceeds"</formula>
    </cfRule>
  </conditionalFormatting>
  <conditionalFormatting sqref="H56">
    <cfRule type="beginsWith" dxfId="393" priority="368" operator="beginsWith" text="Unsat">
      <formula>LEFT(H56,LEN("Unsat"))="Unsat"</formula>
    </cfRule>
    <cfRule type="beginsWith" dxfId="392" priority="369" operator="beginsWith" text="Not">
      <formula>LEFT(H56,LEN("Not"))="Not"</formula>
    </cfRule>
    <cfRule type="beginsWith" dxfId="391" priority="370" operator="beginsWith" text="Satisfactory">
      <formula>LEFT(H56,LEN("Satisfactory"))="Satisfactory"</formula>
    </cfRule>
    <cfRule type="beginsWith" dxfId="390" priority="371" operator="beginsWith" text="Part">
      <formula>LEFT(H56,LEN("Part"))="Part"</formula>
    </cfRule>
    <cfRule type="beginsWith" dxfId="389" priority="372" operator="beginsWith" text="Good">
      <formula>LEFT(H56,LEN("Good"))="Good"</formula>
    </cfRule>
    <cfRule type="beginsWith" dxfId="388" priority="373" operator="beginsWith" text="Satisfactorily">
      <formula>LEFT(H56,LEN("Satisfactorily"))="Satisfactorily"</formula>
    </cfRule>
    <cfRule type="beginsWith" dxfId="387" priority="374" operator="beginsWith" text="Mostly">
      <formula>LEFT(H56,LEN("Mostly"))="Mostly"</formula>
    </cfRule>
    <cfRule type="beginsWith" dxfId="386" priority="375" operator="beginsWith" text="Very">
      <formula>LEFT(H56,LEN("Very"))="Very"</formula>
    </cfRule>
    <cfRule type="beginsWith" dxfId="385" priority="376" operator="beginsWith" text="Fully">
      <formula>LEFT(H56,LEN("Fully"))="Fully"</formula>
    </cfRule>
  </conditionalFormatting>
  <conditionalFormatting sqref="H60:H61">
    <cfRule type="beginsWith" dxfId="384" priority="359" operator="beginsWith" text="Unsat">
      <formula>LEFT(H60,LEN("Unsat"))="Unsat"</formula>
    </cfRule>
    <cfRule type="beginsWith" dxfId="383" priority="360" operator="beginsWith" text="Not">
      <formula>LEFT(H60,LEN("Not"))="Not"</formula>
    </cfRule>
    <cfRule type="beginsWith" dxfId="382" priority="361" operator="beginsWith" text="Satisfactory">
      <formula>LEFT(H60,LEN("Satisfactory"))="Satisfactory"</formula>
    </cfRule>
    <cfRule type="beginsWith" dxfId="381" priority="362" operator="beginsWith" text="Part">
      <formula>LEFT(H60,LEN("Part"))="Part"</formula>
    </cfRule>
    <cfRule type="beginsWith" dxfId="380" priority="363" operator="beginsWith" text="Good">
      <formula>LEFT(H60,LEN("Good"))="Good"</formula>
    </cfRule>
    <cfRule type="beginsWith" dxfId="379" priority="364" operator="beginsWith" text="Satisfactorily">
      <formula>LEFT(H60,LEN("Satisfactorily"))="Satisfactorily"</formula>
    </cfRule>
    <cfRule type="beginsWith" dxfId="378" priority="365" operator="beginsWith" text="Mostly">
      <formula>LEFT(H60,LEN("Mostly"))="Mostly"</formula>
    </cfRule>
    <cfRule type="beginsWith" dxfId="377" priority="366" operator="beginsWith" text="Very">
      <formula>LEFT(H60,LEN("Very"))="Very"</formula>
    </cfRule>
    <cfRule type="beginsWith" dxfId="376" priority="367" operator="beginsWith" text="Fully">
      <formula>LEFT(H60,LEN("Fully"))="Fully"</formula>
    </cfRule>
  </conditionalFormatting>
  <conditionalFormatting sqref="H68:H69">
    <cfRule type="beginsWith" dxfId="375" priority="350" operator="beginsWith" text="Unsat">
      <formula>LEFT(H68,LEN("Unsat"))="Unsat"</formula>
    </cfRule>
    <cfRule type="beginsWith" dxfId="374" priority="351" operator="beginsWith" text="Not">
      <formula>LEFT(H68,LEN("Not"))="Not"</formula>
    </cfRule>
    <cfRule type="beginsWith" dxfId="373" priority="352" operator="beginsWith" text="Satisfactory">
      <formula>LEFT(H68,LEN("Satisfactory"))="Satisfactory"</formula>
    </cfRule>
    <cfRule type="beginsWith" dxfId="372" priority="353" operator="beginsWith" text="Part">
      <formula>LEFT(H68,LEN("Part"))="Part"</formula>
    </cfRule>
    <cfRule type="beginsWith" dxfId="371" priority="354" operator="beginsWith" text="Good">
      <formula>LEFT(H68,LEN("Good"))="Good"</formula>
    </cfRule>
    <cfRule type="beginsWith" dxfId="370" priority="355" operator="beginsWith" text="Satisfactorily">
      <formula>LEFT(H68,LEN("Satisfactorily"))="Satisfactorily"</formula>
    </cfRule>
    <cfRule type="beginsWith" dxfId="369" priority="356" operator="beginsWith" text="Mostly">
      <formula>LEFT(H68,LEN("Mostly"))="Mostly"</formula>
    </cfRule>
    <cfRule type="beginsWith" dxfId="368" priority="357" operator="beginsWith" text="Very">
      <formula>LEFT(H68,LEN("Very"))="Very"</formula>
    </cfRule>
    <cfRule type="beginsWith" dxfId="367" priority="358" operator="beginsWith" text="Fully">
      <formula>LEFT(H68,LEN("Fully"))="Fully"</formula>
    </cfRule>
  </conditionalFormatting>
  <conditionalFormatting sqref="H69:I69">
    <cfRule type="containsText" dxfId="366" priority="348" operator="containsText" text="sufficient">
      <formula>NOT(ISERROR(SEARCH("sufficient",H69)))</formula>
    </cfRule>
    <cfRule type="containsText" dxfId="365" priority="349" operator="containsText" text="missing">
      <formula>NOT(ISERROR(SEARCH("missing",H69)))</formula>
    </cfRule>
  </conditionalFormatting>
  <conditionalFormatting sqref="I75">
    <cfRule type="beginsWith" dxfId="364" priority="453" operator="beginsWith" text="Unsat">
      <formula>LEFT(I75,LEN("Unsat"))="Unsat"</formula>
    </cfRule>
    <cfRule type="beginsWith" dxfId="363" priority="454" operator="beginsWith" text="Not">
      <formula>LEFT(I75,LEN("Not"))="Not"</formula>
    </cfRule>
    <cfRule type="beginsWith" dxfId="362" priority="455" operator="beginsWith" text="Satisfactory">
      <formula>LEFT(I75,LEN("Satisfactory"))="Satisfactory"</formula>
    </cfRule>
    <cfRule type="beginsWith" dxfId="361" priority="456" operator="beginsWith" text="Part">
      <formula>LEFT(I75,LEN("Part"))="Part"</formula>
    </cfRule>
    <cfRule type="beginsWith" dxfId="360" priority="457" operator="beginsWith" text="Good">
      <formula>LEFT(I75,LEN("Good"))="Good"</formula>
    </cfRule>
    <cfRule type="beginsWith" dxfId="359" priority="458" operator="beginsWith" text="Satisfactorily">
      <formula>LEFT(I75,LEN("Satisfactorily"))="Satisfactorily"</formula>
    </cfRule>
    <cfRule type="beginsWith" dxfId="358" priority="459" operator="beginsWith" text="Mostly">
      <formula>LEFT(I75,LEN("Mostly"))="Mostly"</formula>
    </cfRule>
    <cfRule type="beginsWith" dxfId="357" priority="460" operator="beginsWith" text="Very">
      <formula>LEFT(I75,LEN("Very"))="Very"</formula>
    </cfRule>
    <cfRule type="beginsWith" dxfId="356" priority="461" operator="beginsWith" text="Fully">
      <formula>LEFT(I75,LEN("Fully"))="Fully"</formula>
    </cfRule>
  </conditionalFormatting>
  <conditionalFormatting sqref="J12:XFD12">
    <cfRule type="beginsWith" dxfId="355" priority="471" operator="beginsWith" text="Unsat">
      <formula>LEFT(J12,LEN("Unsat"))="Unsat"</formula>
    </cfRule>
    <cfRule type="beginsWith" dxfId="354" priority="472" operator="beginsWith" text="Not">
      <formula>LEFT(J12,LEN("Not"))="Not"</formula>
    </cfRule>
    <cfRule type="beginsWith" dxfId="353" priority="473" operator="beginsWith" text="Satisfactory">
      <formula>LEFT(J12,LEN("Satisfactory"))="Satisfactory"</formula>
    </cfRule>
    <cfRule type="beginsWith" dxfId="352" priority="474" operator="beginsWith" text="Part">
      <formula>LEFT(J12,LEN("Part"))="Part"</formula>
    </cfRule>
    <cfRule type="beginsWith" dxfId="351" priority="475" operator="beginsWith" text="Good">
      <formula>LEFT(J12,LEN("Good"))="Good"</formula>
    </cfRule>
    <cfRule type="beginsWith" dxfId="350" priority="476" operator="beginsWith" text="Satisfactorily">
      <formula>LEFT(J12,LEN("Satisfactorily"))="Satisfactorily"</formula>
    </cfRule>
    <cfRule type="beginsWith" dxfId="349" priority="477" operator="beginsWith" text="Mostly">
      <formula>LEFT(J12,LEN("Mostly"))="Mostly"</formula>
    </cfRule>
    <cfRule type="beginsWith" dxfId="348" priority="478" operator="beginsWith" text="Very">
      <formula>LEFT(J12,LEN("Very"))="Very"</formula>
    </cfRule>
    <cfRule type="beginsWith" dxfId="347" priority="479" operator="beginsWith" text="Fully">
      <formula>LEFT(J12,LEN("Fully"))="Fully"</formula>
    </cfRule>
  </conditionalFormatting>
  <conditionalFormatting sqref="F28">
    <cfRule type="beginsWith" dxfId="346" priority="341" operator="beginsWith" text="Satisfactory">
      <formula>LEFT(F28,LEN("Satisfactory"))="Satisfactory"</formula>
    </cfRule>
    <cfRule type="beginsWith" dxfId="345" priority="342" operator="beginsWith" text="Part">
      <formula>LEFT(F28,LEN("Part"))="Part"</formula>
    </cfRule>
    <cfRule type="beginsWith" dxfId="344" priority="343" operator="beginsWith" text="Good">
      <formula>LEFT(F28,LEN("Good"))="Good"</formula>
    </cfRule>
    <cfRule type="beginsWith" dxfId="343" priority="344" operator="beginsWith" text="Satisfactorily">
      <formula>LEFT(F28,LEN("Satisfactorily"))="Satisfactorily"</formula>
    </cfRule>
    <cfRule type="beginsWith" dxfId="342" priority="345" operator="beginsWith" text="Mostly">
      <formula>LEFT(F28,LEN("Mostly"))="Mostly"</formula>
    </cfRule>
    <cfRule type="beginsWith" dxfId="341" priority="346" operator="beginsWith" text="Very">
      <formula>LEFT(F28,LEN("Very"))="Very"</formula>
    </cfRule>
    <cfRule type="beginsWith" dxfId="340" priority="347" operator="beginsWith" text="Fully">
      <formula>LEFT(F28,LEN("Fully"))="Fully"</formula>
    </cfRule>
  </conditionalFormatting>
  <conditionalFormatting sqref="F28">
    <cfRule type="beginsWith" dxfId="339" priority="339" operator="beginsWith" text="Unsat">
      <formula>LEFT(F28,LEN("Unsat"))="Unsat"</formula>
    </cfRule>
    <cfRule type="beginsWith" dxfId="338" priority="340" operator="beginsWith" text="Not">
      <formula>LEFT(F28,LEN("Not"))="Not"</formula>
    </cfRule>
  </conditionalFormatting>
  <conditionalFormatting sqref="F29">
    <cfRule type="beginsWith" dxfId="337" priority="332" operator="beginsWith" text="Satisfactory">
      <formula>LEFT(F29,LEN("Satisfactory"))="Satisfactory"</formula>
    </cfRule>
    <cfRule type="beginsWith" dxfId="336" priority="333" operator="beginsWith" text="Part">
      <formula>LEFT(F29,LEN("Part"))="Part"</formula>
    </cfRule>
    <cfRule type="beginsWith" dxfId="335" priority="334" operator="beginsWith" text="Good">
      <formula>LEFT(F29,LEN("Good"))="Good"</formula>
    </cfRule>
    <cfRule type="beginsWith" dxfId="334" priority="335" operator="beginsWith" text="Satisfactorily">
      <formula>LEFT(F29,LEN("Satisfactorily"))="Satisfactorily"</formula>
    </cfRule>
    <cfRule type="beginsWith" dxfId="333" priority="336" operator="beginsWith" text="Mostly">
      <formula>LEFT(F29,LEN("Mostly"))="Mostly"</formula>
    </cfRule>
    <cfRule type="beginsWith" dxfId="332" priority="337" operator="beginsWith" text="Very">
      <formula>LEFT(F29,LEN("Very"))="Very"</formula>
    </cfRule>
    <cfRule type="beginsWith" dxfId="331" priority="338" operator="beginsWith" text="Fully">
      <formula>LEFT(F29,LEN("Fully"))="Fully"</formula>
    </cfRule>
  </conditionalFormatting>
  <conditionalFormatting sqref="F29">
    <cfRule type="beginsWith" dxfId="330" priority="330" operator="beginsWith" text="Unsat">
      <formula>LEFT(F29,LEN("Unsat"))="Unsat"</formula>
    </cfRule>
    <cfRule type="beginsWith" dxfId="329" priority="331" operator="beginsWith" text="Not">
      <formula>LEFT(F29,LEN("Not"))="Not"</formula>
    </cfRule>
  </conditionalFormatting>
  <conditionalFormatting sqref="F32">
    <cfRule type="beginsWith" dxfId="328" priority="323" operator="beginsWith" text="Satisfactory">
      <formula>LEFT(F32,LEN("Satisfactory"))="Satisfactory"</formula>
    </cfRule>
    <cfRule type="beginsWith" dxfId="327" priority="324" operator="beginsWith" text="Part">
      <formula>LEFT(F32,LEN("Part"))="Part"</formula>
    </cfRule>
    <cfRule type="beginsWith" dxfId="326" priority="325" operator="beginsWith" text="Good">
      <formula>LEFT(F32,LEN("Good"))="Good"</formula>
    </cfRule>
    <cfRule type="beginsWith" dxfId="325" priority="326" operator="beginsWith" text="Satisfactorily">
      <formula>LEFT(F32,LEN("Satisfactorily"))="Satisfactorily"</formula>
    </cfRule>
    <cfRule type="beginsWith" dxfId="324" priority="327" operator="beginsWith" text="Mostly">
      <formula>LEFT(F32,LEN("Mostly"))="Mostly"</formula>
    </cfRule>
    <cfRule type="beginsWith" dxfId="323" priority="328" operator="beginsWith" text="Very">
      <formula>LEFT(F32,LEN("Very"))="Very"</formula>
    </cfRule>
    <cfRule type="beginsWith" dxfId="322" priority="329" operator="beginsWith" text="Fully">
      <formula>LEFT(F32,LEN("Fully"))="Fully"</formula>
    </cfRule>
  </conditionalFormatting>
  <conditionalFormatting sqref="F32">
    <cfRule type="beginsWith" dxfId="321" priority="321" operator="beginsWith" text="Unsat">
      <formula>LEFT(F32,LEN("Unsat"))="Unsat"</formula>
    </cfRule>
    <cfRule type="beginsWith" dxfId="320" priority="322" operator="beginsWith" text="Not">
      <formula>LEFT(F32,LEN("Not"))="Not"</formula>
    </cfRule>
  </conditionalFormatting>
  <conditionalFormatting sqref="F33">
    <cfRule type="beginsWith" dxfId="319" priority="314" operator="beginsWith" text="Satisfactory">
      <formula>LEFT(F33,LEN("Satisfactory"))="Satisfactory"</formula>
    </cfRule>
    <cfRule type="beginsWith" dxfId="318" priority="315" operator="beginsWith" text="Part">
      <formula>LEFT(F33,LEN("Part"))="Part"</formula>
    </cfRule>
    <cfRule type="beginsWith" dxfId="317" priority="316" operator="beginsWith" text="Good">
      <formula>LEFT(F33,LEN("Good"))="Good"</formula>
    </cfRule>
    <cfRule type="beginsWith" dxfId="316" priority="317" operator="beginsWith" text="Satisfactorily">
      <formula>LEFT(F33,LEN("Satisfactorily"))="Satisfactorily"</formula>
    </cfRule>
    <cfRule type="beginsWith" dxfId="315" priority="318" operator="beginsWith" text="Mostly">
      <formula>LEFT(F33,LEN("Mostly"))="Mostly"</formula>
    </cfRule>
    <cfRule type="beginsWith" dxfId="314" priority="319" operator="beginsWith" text="Very">
      <formula>LEFT(F33,LEN("Very"))="Very"</formula>
    </cfRule>
    <cfRule type="beginsWith" dxfId="313" priority="320" operator="beginsWith" text="Fully">
      <formula>LEFT(F33,LEN("Fully"))="Fully"</formula>
    </cfRule>
  </conditionalFormatting>
  <conditionalFormatting sqref="F33">
    <cfRule type="beginsWith" dxfId="312" priority="312" operator="beginsWith" text="Unsat">
      <formula>LEFT(F33,LEN("Unsat"))="Unsat"</formula>
    </cfRule>
    <cfRule type="beginsWith" dxfId="311" priority="313" operator="beginsWith" text="Not">
      <formula>LEFT(F33,LEN("Not"))="Not"</formula>
    </cfRule>
  </conditionalFormatting>
  <conditionalFormatting sqref="F34">
    <cfRule type="beginsWith" dxfId="310" priority="305" operator="beginsWith" text="Satisfactory">
      <formula>LEFT(F34,LEN("Satisfactory"))="Satisfactory"</formula>
    </cfRule>
    <cfRule type="beginsWith" dxfId="309" priority="306" operator="beginsWith" text="Part">
      <formula>LEFT(F34,LEN("Part"))="Part"</formula>
    </cfRule>
    <cfRule type="beginsWith" dxfId="308" priority="307" operator="beginsWith" text="Good">
      <formula>LEFT(F34,LEN("Good"))="Good"</formula>
    </cfRule>
    <cfRule type="beginsWith" dxfId="307" priority="308" operator="beginsWith" text="Satisfactorily">
      <formula>LEFT(F34,LEN("Satisfactorily"))="Satisfactorily"</formula>
    </cfRule>
    <cfRule type="beginsWith" dxfId="306" priority="309" operator="beginsWith" text="Mostly">
      <formula>LEFT(F34,LEN("Mostly"))="Mostly"</formula>
    </cfRule>
    <cfRule type="beginsWith" dxfId="305" priority="310" operator="beginsWith" text="Very">
      <formula>LEFT(F34,LEN("Very"))="Very"</formula>
    </cfRule>
    <cfRule type="beginsWith" dxfId="304" priority="311" operator="beginsWith" text="Fully">
      <formula>LEFT(F34,LEN("Fully"))="Fully"</formula>
    </cfRule>
  </conditionalFormatting>
  <conditionalFormatting sqref="F34">
    <cfRule type="beginsWith" dxfId="303" priority="303" operator="beginsWith" text="Unsat">
      <formula>LEFT(F34,LEN("Unsat"))="Unsat"</formula>
    </cfRule>
    <cfRule type="beginsWith" dxfId="302" priority="304" operator="beginsWith" text="Not">
      <formula>LEFT(F34,LEN("Not"))="Not"</formula>
    </cfRule>
  </conditionalFormatting>
  <conditionalFormatting sqref="F35">
    <cfRule type="beginsWith" dxfId="301" priority="296" operator="beginsWith" text="Satisfactory">
      <formula>LEFT(F35,LEN("Satisfactory"))="Satisfactory"</formula>
    </cfRule>
    <cfRule type="beginsWith" dxfId="300" priority="297" operator="beginsWith" text="Part">
      <formula>LEFT(F35,LEN("Part"))="Part"</formula>
    </cfRule>
    <cfRule type="beginsWith" dxfId="299" priority="298" operator="beginsWith" text="Good">
      <formula>LEFT(F35,LEN("Good"))="Good"</formula>
    </cfRule>
    <cfRule type="beginsWith" dxfId="298" priority="299" operator="beginsWith" text="Satisfactorily">
      <formula>LEFT(F35,LEN("Satisfactorily"))="Satisfactorily"</formula>
    </cfRule>
    <cfRule type="beginsWith" dxfId="297" priority="300" operator="beginsWith" text="Mostly">
      <formula>LEFT(F35,LEN("Mostly"))="Mostly"</formula>
    </cfRule>
    <cfRule type="beginsWith" dxfId="296" priority="301" operator="beginsWith" text="Very">
      <formula>LEFT(F35,LEN("Very"))="Very"</formula>
    </cfRule>
    <cfRule type="beginsWith" dxfId="295" priority="302" operator="beginsWith" text="Fully">
      <formula>LEFT(F35,LEN("Fully"))="Fully"</formula>
    </cfRule>
  </conditionalFormatting>
  <conditionalFormatting sqref="F35">
    <cfRule type="beginsWith" dxfId="294" priority="294" operator="beginsWith" text="Unsat">
      <formula>LEFT(F35,LEN("Unsat"))="Unsat"</formula>
    </cfRule>
    <cfRule type="beginsWith" dxfId="293" priority="295" operator="beginsWith" text="Not">
      <formula>LEFT(F35,LEN("Not"))="Not"</formula>
    </cfRule>
  </conditionalFormatting>
  <conditionalFormatting sqref="F36">
    <cfRule type="beginsWith" dxfId="292" priority="287" operator="beginsWith" text="Satisfactory">
      <formula>LEFT(F36,LEN("Satisfactory"))="Satisfactory"</formula>
    </cfRule>
    <cfRule type="beginsWith" dxfId="291" priority="288" operator="beginsWith" text="Part">
      <formula>LEFT(F36,LEN("Part"))="Part"</formula>
    </cfRule>
    <cfRule type="beginsWith" dxfId="290" priority="289" operator="beginsWith" text="Good">
      <formula>LEFT(F36,LEN("Good"))="Good"</formula>
    </cfRule>
    <cfRule type="beginsWith" dxfId="289" priority="290" operator="beginsWith" text="Satisfactorily">
      <formula>LEFT(F36,LEN("Satisfactorily"))="Satisfactorily"</formula>
    </cfRule>
    <cfRule type="beginsWith" dxfId="288" priority="291" operator="beginsWith" text="Mostly">
      <formula>LEFT(F36,LEN("Mostly"))="Mostly"</formula>
    </cfRule>
    <cfRule type="beginsWith" dxfId="287" priority="292" operator="beginsWith" text="Very">
      <formula>LEFT(F36,LEN("Very"))="Very"</formula>
    </cfRule>
    <cfRule type="beginsWith" dxfId="286" priority="293" operator="beginsWith" text="Fully">
      <formula>LEFT(F36,LEN("Fully"))="Fully"</formula>
    </cfRule>
  </conditionalFormatting>
  <conditionalFormatting sqref="F36">
    <cfRule type="beginsWith" dxfId="285" priority="285" operator="beginsWith" text="Unsat">
      <formula>LEFT(F36,LEN("Unsat"))="Unsat"</formula>
    </cfRule>
    <cfRule type="beginsWith" dxfId="284" priority="286" operator="beginsWith" text="Not">
      <formula>LEFT(F36,LEN("Not"))="Not"</formula>
    </cfRule>
  </conditionalFormatting>
  <conditionalFormatting sqref="F39">
    <cfRule type="beginsWith" dxfId="283" priority="278" operator="beginsWith" text="Satisfactory">
      <formula>LEFT(F39,LEN("Satisfactory"))="Satisfactory"</formula>
    </cfRule>
    <cfRule type="beginsWith" dxfId="282" priority="279" operator="beginsWith" text="Part">
      <formula>LEFT(F39,LEN("Part"))="Part"</formula>
    </cfRule>
    <cfRule type="beginsWith" dxfId="281" priority="280" operator="beginsWith" text="Good">
      <formula>LEFT(F39,LEN("Good"))="Good"</formula>
    </cfRule>
    <cfRule type="beginsWith" dxfId="280" priority="281" operator="beginsWith" text="Satisfactorily">
      <formula>LEFT(F39,LEN("Satisfactorily"))="Satisfactorily"</formula>
    </cfRule>
    <cfRule type="beginsWith" dxfId="279" priority="282" operator="beginsWith" text="Mostly">
      <formula>LEFT(F39,LEN("Mostly"))="Mostly"</formula>
    </cfRule>
    <cfRule type="beginsWith" dxfId="278" priority="283" operator="beginsWith" text="Very">
      <formula>LEFT(F39,LEN("Very"))="Very"</formula>
    </cfRule>
    <cfRule type="beginsWith" dxfId="277" priority="284" operator="beginsWith" text="Fully">
      <formula>LEFT(F39,LEN("Fully"))="Fully"</formula>
    </cfRule>
  </conditionalFormatting>
  <conditionalFormatting sqref="F39">
    <cfRule type="beginsWith" dxfId="276" priority="276" operator="beginsWith" text="Unsat">
      <formula>LEFT(F39,LEN("Unsat"))="Unsat"</formula>
    </cfRule>
    <cfRule type="beginsWith" dxfId="275" priority="277" operator="beginsWith" text="Not">
      <formula>LEFT(F39,LEN("Not"))="Not"</formula>
    </cfRule>
  </conditionalFormatting>
  <conditionalFormatting sqref="F40">
    <cfRule type="beginsWith" dxfId="274" priority="269" operator="beginsWith" text="Satisfactory">
      <formula>LEFT(F40,LEN("Satisfactory"))="Satisfactory"</formula>
    </cfRule>
    <cfRule type="beginsWith" dxfId="273" priority="270" operator="beginsWith" text="Part">
      <formula>LEFT(F40,LEN("Part"))="Part"</formula>
    </cfRule>
    <cfRule type="beginsWith" dxfId="272" priority="271" operator="beginsWith" text="Good">
      <formula>LEFT(F40,LEN("Good"))="Good"</formula>
    </cfRule>
    <cfRule type="beginsWith" dxfId="271" priority="272" operator="beginsWith" text="Satisfactorily">
      <formula>LEFT(F40,LEN("Satisfactorily"))="Satisfactorily"</formula>
    </cfRule>
    <cfRule type="beginsWith" dxfId="270" priority="273" operator="beginsWith" text="Mostly">
      <formula>LEFT(F40,LEN("Mostly"))="Mostly"</formula>
    </cfRule>
    <cfRule type="beginsWith" dxfId="269" priority="274" operator="beginsWith" text="Very">
      <formula>LEFT(F40,LEN("Very"))="Very"</formula>
    </cfRule>
    <cfRule type="beginsWith" dxfId="268" priority="275" operator="beginsWith" text="Fully">
      <formula>LEFT(F40,LEN("Fully"))="Fully"</formula>
    </cfRule>
  </conditionalFormatting>
  <conditionalFormatting sqref="F40">
    <cfRule type="beginsWith" dxfId="267" priority="267" operator="beginsWith" text="Unsat">
      <formula>LEFT(F40,LEN("Unsat"))="Unsat"</formula>
    </cfRule>
    <cfRule type="beginsWith" dxfId="266" priority="268" operator="beginsWith" text="Not">
      <formula>LEFT(F40,LEN("Not"))="Not"</formula>
    </cfRule>
  </conditionalFormatting>
  <conditionalFormatting sqref="F41">
    <cfRule type="beginsWith" dxfId="265" priority="260" operator="beginsWith" text="Satisfactory">
      <formula>LEFT(F41,LEN("Satisfactory"))="Satisfactory"</formula>
    </cfRule>
    <cfRule type="beginsWith" dxfId="264" priority="261" operator="beginsWith" text="Part">
      <formula>LEFT(F41,LEN("Part"))="Part"</formula>
    </cfRule>
    <cfRule type="beginsWith" dxfId="263" priority="262" operator="beginsWith" text="Good">
      <formula>LEFT(F41,LEN("Good"))="Good"</formula>
    </cfRule>
    <cfRule type="beginsWith" dxfId="262" priority="263" operator="beginsWith" text="Satisfactorily">
      <formula>LEFT(F41,LEN("Satisfactorily"))="Satisfactorily"</formula>
    </cfRule>
    <cfRule type="beginsWith" dxfId="261" priority="264" operator="beginsWith" text="Mostly">
      <formula>LEFT(F41,LEN("Mostly"))="Mostly"</formula>
    </cfRule>
    <cfRule type="beginsWith" dxfId="260" priority="265" operator="beginsWith" text="Very">
      <formula>LEFT(F41,LEN("Very"))="Very"</formula>
    </cfRule>
    <cfRule type="beginsWith" dxfId="259" priority="266" operator="beginsWith" text="Fully">
      <formula>LEFT(F41,LEN("Fully"))="Fully"</formula>
    </cfRule>
  </conditionalFormatting>
  <conditionalFormatting sqref="F41">
    <cfRule type="beginsWith" dxfId="258" priority="258" operator="beginsWith" text="Unsat">
      <formula>LEFT(F41,LEN("Unsat"))="Unsat"</formula>
    </cfRule>
    <cfRule type="beginsWith" dxfId="257" priority="259" operator="beginsWith" text="Not">
      <formula>LEFT(F41,LEN("Not"))="Not"</formula>
    </cfRule>
  </conditionalFormatting>
  <conditionalFormatting sqref="F42">
    <cfRule type="beginsWith" dxfId="256" priority="251" operator="beginsWith" text="Satisfactory">
      <formula>LEFT(F42,LEN("Satisfactory"))="Satisfactory"</formula>
    </cfRule>
    <cfRule type="beginsWith" dxfId="255" priority="252" operator="beginsWith" text="Part">
      <formula>LEFT(F42,LEN("Part"))="Part"</formula>
    </cfRule>
    <cfRule type="beginsWith" dxfId="254" priority="253" operator="beginsWith" text="Good">
      <formula>LEFT(F42,LEN("Good"))="Good"</formula>
    </cfRule>
    <cfRule type="beginsWith" dxfId="253" priority="254" operator="beginsWith" text="Satisfactorily">
      <formula>LEFT(F42,LEN("Satisfactorily"))="Satisfactorily"</formula>
    </cfRule>
    <cfRule type="beginsWith" dxfId="252" priority="255" operator="beginsWith" text="Mostly">
      <formula>LEFT(F42,LEN("Mostly"))="Mostly"</formula>
    </cfRule>
    <cfRule type="beginsWith" dxfId="251" priority="256" operator="beginsWith" text="Very">
      <formula>LEFT(F42,LEN("Very"))="Very"</formula>
    </cfRule>
    <cfRule type="beginsWith" dxfId="250" priority="257" operator="beginsWith" text="Fully">
      <formula>LEFT(F42,LEN("Fully"))="Fully"</formula>
    </cfRule>
  </conditionalFormatting>
  <conditionalFormatting sqref="F42">
    <cfRule type="beginsWith" dxfId="249" priority="249" operator="beginsWith" text="Unsat">
      <formula>LEFT(F42,LEN("Unsat"))="Unsat"</formula>
    </cfRule>
    <cfRule type="beginsWith" dxfId="248" priority="250" operator="beginsWith" text="Not">
      <formula>LEFT(F42,LEN("Not"))="Not"</formula>
    </cfRule>
  </conditionalFormatting>
  <conditionalFormatting sqref="F45">
    <cfRule type="beginsWith" dxfId="247" priority="242" operator="beginsWith" text="Satisfactory">
      <formula>LEFT(F45,LEN("Satisfactory"))="Satisfactory"</formula>
    </cfRule>
    <cfRule type="beginsWith" dxfId="246" priority="243" operator="beginsWith" text="Part">
      <formula>LEFT(F45,LEN("Part"))="Part"</formula>
    </cfRule>
    <cfRule type="beginsWith" dxfId="245" priority="244" operator="beginsWith" text="Good">
      <formula>LEFT(F45,LEN("Good"))="Good"</formula>
    </cfRule>
    <cfRule type="beginsWith" dxfId="244" priority="245" operator="beginsWith" text="Satisfactorily">
      <formula>LEFT(F45,LEN("Satisfactorily"))="Satisfactorily"</formula>
    </cfRule>
    <cfRule type="beginsWith" dxfId="243" priority="246" operator="beginsWith" text="Mostly">
      <formula>LEFT(F45,LEN("Mostly"))="Mostly"</formula>
    </cfRule>
    <cfRule type="beginsWith" dxfId="242" priority="247" operator="beginsWith" text="Very">
      <formula>LEFT(F45,LEN("Very"))="Very"</formula>
    </cfRule>
    <cfRule type="beginsWith" dxfId="241" priority="248" operator="beginsWith" text="Fully">
      <formula>LEFT(F45,LEN("Fully"))="Fully"</formula>
    </cfRule>
  </conditionalFormatting>
  <conditionalFormatting sqref="F45">
    <cfRule type="beginsWith" dxfId="240" priority="240" operator="beginsWith" text="Unsat">
      <formula>LEFT(F45,LEN("Unsat"))="Unsat"</formula>
    </cfRule>
    <cfRule type="beginsWith" dxfId="239" priority="241" operator="beginsWith" text="Not">
      <formula>LEFT(F45,LEN("Not"))="Not"</formula>
    </cfRule>
  </conditionalFormatting>
  <conditionalFormatting sqref="F46">
    <cfRule type="beginsWith" dxfId="238" priority="233" operator="beginsWith" text="Satisfactory">
      <formula>LEFT(F46,LEN("Satisfactory"))="Satisfactory"</formula>
    </cfRule>
    <cfRule type="beginsWith" dxfId="237" priority="234" operator="beginsWith" text="Part">
      <formula>LEFT(F46,LEN("Part"))="Part"</formula>
    </cfRule>
    <cfRule type="beginsWith" dxfId="236" priority="235" operator="beginsWith" text="Good">
      <formula>LEFT(F46,LEN("Good"))="Good"</formula>
    </cfRule>
    <cfRule type="beginsWith" dxfId="235" priority="236" operator="beginsWith" text="Satisfactorily">
      <formula>LEFT(F46,LEN("Satisfactorily"))="Satisfactorily"</formula>
    </cfRule>
    <cfRule type="beginsWith" dxfId="234" priority="237" operator="beginsWith" text="Mostly">
      <formula>LEFT(F46,LEN("Mostly"))="Mostly"</formula>
    </cfRule>
    <cfRule type="beginsWith" dxfId="233" priority="238" operator="beginsWith" text="Very">
      <formula>LEFT(F46,LEN("Very"))="Very"</formula>
    </cfRule>
    <cfRule type="beginsWith" dxfId="232" priority="239" operator="beginsWith" text="Fully">
      <formula>LEFT(F46,LEN("Fully"))="Fully"</formula>
    </cfRule>
  </conditionalFormatting>
  <conditionalFormatting sqref="F46">
    <cfRule type="beginsWith" dxfId="231" priority="231" operator="beginsWith" text="Unsat">
      <formula>LEFT(F46,LEN("Unsat"))="Unsat"</formula>
    </cfRule>
    <cfRule type="beginsWith" dxfId="230" priority="232" operator="beginsWith" text="Not">
      <formula>LEFT(F46,LEN("Not"))="Not"</formula>
    </cfRule>
  </conditionalFormatting>
  <conditionalFormatting sqref="F47">
    <cfRule type="beginsWith" dxfId="229" priority="224" operator="beginsWith" text="Satisfactory">
      <formula>LEFT(F47,LEN("Satisfactory"))="Satisfactory"</formula>
    </cfRule>
    <cfRule type="beginsWith" dxfId="228" priority="225" operator="beginsWith" text="Part">
      <formula>LEFT(F47,LEN("Part"))="Part"</formula>
    </cfRule>
    <cfRule type="beginsWith" dxfId="227" priority="226" operator="beginsWith" text="Good">
      <formula>LEFT(F47,LEN("Good"))="Good"</formula>
    </cfRule>
    <cfRule type="beginsWith" dxfId="226" priority="227" operator="beginsWith" text="Satisfactorily">
      <formula>LEFT(F47,LEN("Satisfactorily"))="Satisfactorily"</formula>
    </cfRule>
    <cfRule type="beginsWith" dxfId="225" priority="228" operator="beginsWith" text="Mostly">
      <formula>LEFT(F47,LEN("Mostly"))="Mostly"</formula>
    </cfRule>
    <cfRule type="beginsWith" dxfId="224" priority="229" operator="beginsWith" text="Very">
      <formula>LEFT(F47,LEN("Very"))="Very"</formula>
    </cfRule>
    <cfRule type="beginsWith" dxfId="223" priority="230" operator="beginsWith" text="Fully">
      <formula>LEFT(F47,LEN("Fully"))="Fully"</formula>
    </cfRule>
  </conditionalFormatting>
  <conditionalFormatting sqref="F47">
    <cfRule type="beginsWith" dxfId="222" priority="222" operator="beginsWith" text="Unsat">
      <formula>LEFT(F47,LEN("Unsat"))="Unsat"</formula>
    </cfRule>
    <cfRule type="beginsWith" dxfId="221" priority="223" operator="beginsWith" text="Not">
      <formula>LEFT(F47,LEN("Not"))="Not"</formula>
    </cfRule>
  </conditionalFormatting>
  <conditionalFormatting sqref="F48">
    <cfRule type="beginsWith" dxfId="220" priority="215" operator="beginsWith" text="Satisfactory">
      <formula>LEFT(F48,LEN("Satisfactory"))="Satisfactory"</formula>
    </cfRule>
    <cfRule type="beginsWith" dxfId="219" priority="216" operator="beginsWith" text="Part">
      <formula>LEFT(F48,LEN("Part"))="Part"</formula>
    </cfRule>
    <cfRule type="beginsWith" dxfId="218" priority="217" operator="beginsWith" text="Good">
      <formula>LEFT(F48,LEN("Good"))="Good"</formula>
    </cfRule>
    <cfRule type="beginsWith" dxfId="217" priority="218" operator="beginsWith" text="Satisfactorily">
      <formula>LEFT(F48,LEN("Satisfactorily"))="Satisfactorily"</formula>
    </cfRule>
    <cfRule type="beginsWith" dxfId="216" priority="219" operator="beginsWith" text="Mostly">
      <formula>LEFT(F48,LEN("Mostly"))="Mostly"</formula>
    </cfRule>
    <cfRule type="beginsWith" dxfId="215" priority="220" operator="beginsWith" text="Very">
      <formula>LEFT(F48,LEN("Very"))="Very"</formula>
    </cfRule>
    <cfRule type="beginsWith" dxfId="214" priority="221" operator="beginsWith" text="Fully">
      <formula>LEFT(F48,LEN("Fully"))="Fully"</formula>
    </cfRule>
  </conditionalFormatting>
  <conditionalFormatting sqref="F48">
    <cfRule type="beginsWith" dxfId="213" priority="213" operator="beginsWith" text="Unsat">
      <formula>LEFT(F48,LEN("Unsat"))="Unsat"</formula>
    </cfRule>
    <cfRule type="beginsWith" dxfId="212" priority="214" operator="beginsWith" text="Not">
      <formula>LEFT(F48,LEN("Not"))="Not"</formula>
    </cfRule>
  </conditionalFormatting>
  <conditionalFormatting sqref="F51">
    <cfRule type="beginsWith" dxfId="211" priority="206" operator="beginsWith" text="Satisfactory">
      <formula>LEFT(F51,LEN("Satisfactory"))="Satisfactory"</formula>
    </cfRule>
    <cfRule type="beginsWith" dxfId="210" priority="207" operator="beginsWith" text="Part">
      <formula>LEFT(F51,LEN("Part"))="Part"</formula>
    </cfRule>
    <cfRule type="beginsWith" dxfId="209" priority="208" operator="beginsWith" text="Good">
      <formula>LEFT(F51,LEN("Good"))="Good"</formula>
    </cfRule>
    <cfRule type="beginsWith" dxfId="208" priority="209" operator="beginsWith" text="Satisfactorily">
      <formula>LEFT(F51,LEN("Satisfactorily"))="Satisfactorily"</formula>
    </cfRule>
    <cfRule type="beginsWith" dxfId="207" priority="210" operator="beginsWith" text="Mostly">
      <formula>LEFT(F51,LEN("Mostly"))="Mostly"</formula>
    </cfRule>
    <cfRule type="beginsWith" dxfId="206" priority="211" operator="beginsWith" text="Very">
      <formula>LEFT(F51,LEN("Very"))="Very"</formula>
    </cfRule>
    <cfRule type="beginsWith" dxfId="205" priority="212" operator="beginsWith" text="Fully">
      <formula>LEFT(F51,LEN("Fully"))="Fully"</formula>
    </cfRule>
  </conditionalFormatting>
  <conditionalFormatting sqref="F51">
    <cfRule type="beginsWith" dxfId="204" priority="204" operator="beginsWith" text="Unsat">
      <formula>LEFT(F51,LEN("Unsat"))="Unsat"</formula>
    </cfRule>
    <cfRule type="beginsWith" dxfId="203" priority="205" operator="beginsWith" text="Not">
      <formula>LEFT(F51,LEN("Not"))="Not"</formula>
    </cfRule>
  </conditionalFormatting>
  <conditionalFormatting sqref="F52">
    <cfRule type="beginsWith" dxfId="202" priority="197" operator="beginsWith" text="Satisfactory">
      <formula>LEFT(F52,LEN("Satisfactory"))="Satisfactory"</formula>
    </cfRule>
    <cfRule type="beginsWith" dxfId="201" priority="198" operator="beginsWith" text="Part">
      <formula>LEFT(F52,LEN("Part"))="Part"</formula>
    </cfRule>
    <cfRule type="beginsWith" dxfId="200" priority="199" operator="beginsWith" text="Good">
      <formula>LEFT(F52,LEN("Good"))="Good"</formula>
    </cfRule>
    <cfRule type="beginsWith" dxfId="199" priority="200" operator="beginsWith" text="Satisfactorily">
      <formula>LEFT(F52,LEN("Satisfactorily"))="Satisfactorily"</formula>
    </cfRule>
    <cfRule type="beginsWith" dxfId="198" priority="201" operator="beginsWith" text="Mostly">
      <formula>LEFT(F52,LEN("Mostly"))="Mostly"</formula>
    </cfRule>
    <cfRule type="beginsWith" dxfId="197" priority="202" operator="beginsWith" text="Very">
      <formula>LEFT(F52,LEN("Very"))="Very"</formula>
    </cfRule>
    <cfRule type="beginsWith" dxfId="196" priority="203" operator="beginsWith" text="Fully">
      <formula>LEFT(F52,LEN("Fully"))="Fully"</formula>
    </cfRule>
  </conditionalFormatting>
  <conditionalFormatting sqref="F52">
    <cfRule type="beginsWith" dxfId="195" priority="195" operator="beginsWith" text="Unsat">
      <formula>LEFT(F52,LEN("Unsat"))="Unsat"</formula>
    </cfRule>
    <cfRule type="beginsWith" dxfId="194" priority="196" operator="beginsWith" text="Not">
      <formula>LEFT(F52,LEN("Not"))="Not"</formula>
    </cfRule>
  </conditionalFormatting>
  <conditionalFormatting sqref="F53">
    <cfRule type="beginsWith" dxfId="193" priority="188" operator="beginsWith" text="Satisfactory">
      <formula>LEFT(F53,LEN("Satisfactory"))="Satisfactory"</formula>
    </cfRule>
    <cfRule type="beginsWith" dxfId="192" priority="189" operator="beginsWith" text="Part">
      <formula>LEFT(F53,LEN("Part"))="Part"</formula>
    </cfRule>
    <cfRule type="beginsWith" dxfId="191" priority="190" operator="beginsWith" text="Good">
      <formula>LEFT(F53,LEN("Good"))="Good"</formula>
    </cfRule>
    <cfRule type="beginsWith" dxfId="190" priority="191" operator="beginsWith" text="Satisfactorily">
      <formula>LEFT(F53,LEN("Satisfactorily"))="Satisfactorily"</formula>
    </cfRule>
    <cfRule type="beginsWith" dxfId="189" priority="192" operator="beginsWith" text="Mostly">
      <formula>LEFT(F53,LEN("Mostly"))="Mostly"</formula>
    </cfRule>
    <cfRule type="beginsWith" dxfId="188" priority="193" operator="beginsWith" text="Very">
      <formula>LEFT(F53,LEN("Very"))="Very"</formula>
    </cfRule>
    <cfRule type="beginsWith" dxfId="187" priority="194" operator="beginsWith" text="Fully">
      <formula>LEFT(F53,LEN("Fully"))="Fully"</formula>
    </cfRule>
  </conditionalFormatting>
  <conditionalFormatting sqref="F53">
    <cfRule type="beginsWith" dxfId="186" priority="186" operator="beginsWith" text="Unsat">
      <formula>LEFT(F53,LEN("Unsat"))="Unsat"</formula>
    </cfRule>
    <cfRule type="beginsWith" dxfId="185" priority="187" operator="beginsWith" text="Not">
      <formula>LEFT(F53,LEN("Not"))="Not"</formula>
    </cfRule>
  </conditionalFormatting>
  <conditionalFormatting sqref="F54">
    <cfRule type="beginsWith" dxfId="184" priority="179" operator="beginsWith" text="Satisfactory">
      <formula>LEFT(F54,LEN("Satisfactory"))="Satisfactory"</formula>
    </cfRule>
    <cfRule type="beginsWith" dxfId="183" priority="180" operator="beginsWith" text="Part">
      <formula>LEFT(F54,LEN("Part"))="Part"</formula>
    </cfRule>
    <cfRule type="beginsWith" dxfId="182" priority="181" operator="beginsWith" text="Good">
      <formula>LEFT(F54,LEN("Good"))="Good"</formula>
    </cfRule>
    <cfRule type="beginsWith" dxfId="181" priority="182" operator="beginsWith" text="Satisfactorily">
      <formula>LEFT(F54,LEN("Satisfactorily"))="Satisfactorily"</formula>
    </cfRule>
    <cfRule type="beginsWith" dxfId="180" priority="183" operator="beginsWith" text="Mostly">
      <formula>LEFT(F54,LEN("Mostly"))="Mostly"</formula>
    </cfRule>
    <cfRule type="beginsWith" dxfId="179" priority="184" operator="beginsWith" text="Very">
      <formula>LEFT(F54,LEN("Very"))="Very"</formula>
    </cfRule>
    <cfRule type="beginsWith" dxfId="178" priority="185" operator="beginsWith" text="Fully">
      <formula>LEFT(F54,LEN("Fully"))="Fully"</formula>
    </cfRule>
  </conditionalFormatting>
  <conditionalFormatting sqref="F54">
    <cfRule type="beginsWith" dxfId="177" priority="177" operator="beginsWith" text="Unsat">
      <formula>LEFT(F54,LEN("Unsat"))="Unsat"</formula>
    </cfRule>
    <cfRule type="beginsWith" dxfId="176" priority="178" operator="beginsWith" text="Not">
      <formula>LEFT(F54,LEN("Not"))="Not"</formula>
    </cfRule>
  </conditionalFormatting>
  <conditionalFormatting sqref="F62">
    <cfRule type="beginsWith" dxfId="175" priority="170" operator="beginsWith" text="Satisfactory">
      <formula>LEFT(F62,LEN("Satisfactory"))="Satisfactory"</formula>
    </cfRule>
    <cfRule type="beginsWith" dxfId="174" priority="171" operator="beginsWith" text="Part">
      <formula>LEFT(F62,LEN("Part"))="Part"</formula>
    </cfRule>
    <cfRule type="beginsWith" dxfId="173" priority="172" operator="beginsWith" text="Good">
      <formula>LEFT(F62,LEN("Good"))="Good"</formula>
    </cfRule>
    <cfRule type="beginsWith" dxfId="172" priority="173" operator="beginsWith" text="Satisfactorily">
      <formula>LEFT(F62,LEN("Satisfactorily"))="Satisfactorily"</formula>
    </cfRule>
    <cfRule type="beginsWith" dxfId="171" priority="174" operator="beginsWith" text="Mostly">
      <formula>LEFT(F62,LEN("Mostly"))="Mostly"</formula>
    </cfRule>
    <cfRule type="beginsWith" dxfId="170" priority="175" operator="beginsWith" text="Very">
      <formula>LEFT(F62,LEN("Very"))="Very"</formula>
    </cfRule>
    <cfRule type="beginsWith" dxfId="169" priority="176" operator="beginsWith" text="Fully">
      <formula>LEFT(F62,LEN("Fully"))="Fully"</formula>
    </cfRule>
  </conditionalFormatting>
  <conditionalFormatting sqref="F62">
    <cfRule type="beginsWith" dxfId="168" priority="168" operator="beginsWith" text="Unsat">
      <formula>LEFT(F62,LEN("Unsat"))="Unsat"</formula>
    </cfRule>
    <cfRule type="beginsWith" dxfId="167" priority="169" operator="beginsWith" text="Not">
      <formula>LEFT(F62,LEN("Not"))="Not"</formula>
    </cfRule>
  </conditionalFormatting>
  <conditionalFormatting sqref="F63">
    <cfRule type="beginsWith" dxfId="166" priority="161" operator="beginsWith" text="Satisfactory">
      <formula>LEFT(F63,LEN("Satisfactory"))="Satisfactory"</formula>
    </cfRule>
    <cfRule type="beginsWith" dxfId="165" priority="162" operator="beginsWith" text="Part">
      <formula>LEFT(F63,LEN("Part"))="Part"</formula>
    </cfRule>
    <cfRule type="beginsWith" dxfId="164" priority="163" operator="beginsWith" text="Good">
      <formula>LEFT(F63,LEN("Good"))="Good"</formula>
    </cfRule>
    <cfRule type="beginsWith" dxfId="163" priority="164" operator="beginsWith" text="Satisfactorily">
      <formula>LEFT(F63,LEN("Satisfactorily"))="Satisfactorily"</formula>
    </cfRule>
    <cfRule type="beginsWith" dxfId="162" priority="165" operator="beginsWith" text="Mostly">
      <formula>LEFT(F63,LEN("Mostly"))="Mostly"</formula>
    </cfRule>
    <cfRule type="beginsWith" dxfId="161" priority="166" operator="beginsWith" text="Very">
      <formula>LEFT(F63,LEN("Very"))="Very"</formula>
    </cfRule>
    <cfRule type="beginsWith" dxfId="160" priority="167" operator="beginsWith" text="Fully">
      <formula>LEFT(F63,LEN("Fully"))="Fully"</formula>
    </cfRule>
  </conditionalFormatting>
  <conditionalFormatting sqref="F63">
    <cfRule type="beginsWith" dxfId="159" priority="159" operator="beginsWith" text="Unsat">
      <formula>LEFT(F63,LEN("Unsat"))="Unsat"</formula>
    </cfRule>
    <cfRule type="beginsWith" dxfId="158" priority="160" operator="beginsWith" text="Not">
      <formula>LEFT(F63,LEN("Not"))="Not"</formula>
    </cfRule>
  </conditionalFormatting>
  <conditionalFormatting sqref="F64">
    <cfRule type="beginsWith" dxfId="157" priority="152" operator="beginsWith" text="Satisfactory">
      <formula>LEFT(F64,LEN("Satisfactory"))="Satisfactory"</formula>
    </cfRule>
    <cfRule type="beginsWith" dxfId="156" priority="153" operator="beginsWith" text="Part">
      <formula>LEFT(F64,LEN("Part"))="Part"</formula>
    </cfRule>
    <cfRule type="beginsWith" dxfId="155" priority="154" operator="beginsWith" text="Good">
      <formula>LEFT(F64,LEN("Good"))="Good"</formula>
    </cfRule>
    <cfRule type="beginsWith" dxfId="154" priority="155" operator="beginsWith" text="Satisfactorily">
      <formula>LEFT(F64,LEN("Satisfactorily"))="Satisfactorily"</formula>
    </cfRule>
    <cfRule type="beginsWith" dxfId="153" priority="156" operator="beginsWith" text="Mostly">
      <formula>LEFT(F64,LEN("Mostly"))="Mostly"</formula>
    </cfRule>
    <cfRule type="beginsWith" dxfId="152" priority="157" operator="beginsWith" text="Very">
      <formula>LEFT(F64,LEN("Very"))="Very"</formula>
    </cfRule>
    <cfRule type="beginsWith" dxfId="151" priority="158" operator="beginsWith" text="Fully">
      <formula>LEFT(F64,LEN("Fully"))="Fully"</formula>
    </cfRule>
  </conditionalFormatting>
  <conditionalFormatting sqref="F64">
    <cfRule type="beginsWith" dxfId="150" priority="150" operator="beginsWith" text="Unsat">
      <formula>LEFT(F64,LEN("Unsat"))="Unsat"</formula>
    </cfRule>
    <cfRule type="beginsWith" dxfId="149" priority="151" operator="beginsWith" text="Not">
      <formula>LEFT(F64,LEN("Not"))="Not"</formula>
    </cfRule>
  </conditionalFormatting>
  <conditionalFormatting sqref="F65">
    <cfRule type="beginsWith" dxfId="148" priority="143" operator="beginsWith" text="Satisfactory">
      <formula>LEFT(F65,LEN("Satisfactory"))="Satisfactory"</formula>
    </cfRule>
    <cfRule type="beginsWith" dxfId="147" priority="144" operator="beginsWith" text="Part">
      <formula>LEFT(F65,LEN("Part"))="Part"</formula>
    </cfRule>
    <cfRule type="beginsWith" dxfId="146" priority="145" operator="beginsWith" text="Good">
      <formula>LEFT(F65,LEN("Good"))="Good"</formula>
    </cfRule>
    <cfRule type="beginsWith" dxfId="145" priority="146" operator="beginsWith" text="Satisfactorily">
      <formula>LEFT(F65,LEN("Satisfactorily"))="Satisfactorily"</formula>
    </cfRule>
    <cfRule type="beginsWith" dxfId="144" priority="147" operator="beginsWith" text="Mostly">
      <formula>LEFT(F65,LEN("Mostly"))="Mostly"</formula>
    </cfRule>
    <cfRule type="beginsWith" dxfId="143" priority="148" operator="beginsWith" text="Very">
      <formula>LEFT(F65,LEN("Very"))="Very"</formula>
    </cfRule>
    <cfRule type="beginsWith" dxfId="142" priority="149" operator="beginsWith" text="Fully">
      <formula>LEFT(F65,LEN("Fully"))="Fully"</formula>
    </cfRule>
  </conditionalFormatting>
  <conditionalFormatting sqref="F65">
    <cfRule type="beginsWith" dxfId="141" priority="141" operator="beginsWith" text="Unsat">
      <formula>LEFT(F65,LEN("Unsat"))="Unsat"</formula>
    </cfRule>
    <cfRule type="beginsWith" dxfId="140" priority="142" operator="beginsWith" text="Not">
      <formula>LEFT(F65,LEN("Not"))="Not"</formula>
    </cfRule>
  </conditionalFormatting>
  <conditionalFormatting sqref="F70:F72">
    <cfRule type="beginsWith" dxfId="139" priority="122" operator="beginsWith" text="Unsat">
      <formula>LEFT(F70,LEN("Unsat"))="Unsat"</formula>
    </cfRule>
    <cfRule type="beginsWith" dxfId="138" priority="123" operator="beginsWith" text="Not">
      <formula>LEFT(F70,LEN("Not"))="Not"</formula>
    </cfRule>
    <cfRule type="beginsWith" dxfId="137" priority="124" operator="beginsWith" text="Satisfactory">
      <formula>LEFT(F70,LEN("Satisfactory"))="Satisfactory"</formula>
    </cfRule>
    <cfRule type="beginsWith" dxfId="136" priority="125" operator="beginsWith" text="Part">
      <formula>LEFT(F70,LEN("Part"))="Part"</formula>
    </cfRule>
    <cfRule type="beginsWith" dxfId="135" priority="126" operator="beginsWith" text="Good">
      <formula>LEFT(F70,LEN("Good"))="Good"</formula>
    </cfRule>
    <cfRule type="beginsWith" dxfId="134" priority="127" operator="beginsWith" text="Satisfactorily">
      <formula>LEFT(F70,LEN("Satisfactorily"))="Satisfactorily"</formula>
    </cfRule>
    <cfRule type="beginsWith" dxfId="133" priority="128" operator="beginsWith" text="Mostly">
      <formula>LEFT(F70,LEN("Mostly"))="Mostly"</formula>
    </cfRule>
    <cfRule type="beginsWith" dxfId="132" priority="129" operator="beginsWith" text="Very">
      <formula>LEFT(F70,LEN("Very"))="Very"</formula>
    </cfRule>
    <cfRule type="beginsWith" dxfId="131" priority="130" operator="beginsWith" text="Fully">
      <formula>LEFT(F70,LEN("Fully"))="Fully"</formula>
    </cfRule>
  </conditionalFormatting>
  <conditionalFormatting sqref="F71:F72">
    <cfRule type="beginsWith" dxfId="130" priority="112" operator="beginsWith" text="Unsat">
      <formula>LEFT(F71,LEN("Unsat"))="Unsat"</formula>
    </cfRule>
    <cfRule type="beginsWith" dxfId="129" priority="113" operator="beginsWith" text="Not">
      <formula>LEFT(F71,LEN("Not"))="Not"</formula>
    </cfRule>
    <cfRule type="beginsWith" dxfId="128" priority="114" operator="beginsWith" text="Satisfactory">
      <formula>LEFT(F71,LEN("Satisfactory"))="Satisfactory"</formula>
    </cfRule>
    <cfRule type="beginsWith" dxfId="127" priority="115" operator="beginsWith" text="Part">
      <formula>LEFT(F71,LEN("Part"))="Part"</formula>
    </cfRule>
    <cfRule type="beginsWith" dxfId="126" priority="116" operator="beginsWith" text="Good">
      <formula>LEFT(F71,LEN("Good"))="Good"</formula>
    </cfRule>
    <cfRule type="beginsWith" dxfId="125" priority="117" operator="beginsWith" text="Satisfactorily">
      <formula>LEFT(F71,LEN("Satisfactorily"))="Satisfactorily"</formula>
    </cfRule>
    <cfRule type="beginsWith" dxfId="124" priority="118" operator="beginsWith" text="Mostly">
      <formula>LEFT(F71,LEN("Mostly"))="Mostly"</formula>
    </cfRule>
    <cfRule type="beginsWith" dxfId="123" priority="119" operator="beginsWith" text="Very">
      <formula>LEFT(F71,LEN("Very"))="Very"</formula>
    </cfRule>
    <cfRule type="beginsWith" dxfId="122" priority="120" operator="beginsWith" text="Fully">
      <formula>LEFT(F71,LEN("Fully"))="Fully"</formula>
    </cfRule>
  </conditionalFormatting>
  <conditionalFormatting sqref="F72">
    <cfRule type="beginsWith" dxfId="121" priority="132" operator="beginsWith" text="Unsat">
      <formula>LEFT(F72,LEN("Unsat"))="Unsat"</formula>
    </cfRule>
    <cfRule type="beginsWith" dxfId="120" priority="133" operator="beginsWith" text="Not">
      <formula>LEFT(F72,LEN("Not"))="Not"</formula>
    </cfRule>
    <cfRule type="beginsWith" dxfId="119" priority="134" operator="beginsWith" text="Satisfactory">
      <formula>LEFT(F72,LEN("Satisfactory"))="Satisfactory"</formula>
    </cfRule>
    <cfRule type="beginsWith" dxfId="118" priority="135" operator="beginsWith" text="Part">
      <formula>LEFT(F72,LEN("Part"))="Part"</formula>
    </cfRule>
    <cfRule type="beginsWith" dxfId="117" priority="136" operator="beginsWith" text="Good">
      <formula>LEFT(F72,LEN("Good"))="Good"</formula>
    </cfRule>
    <cfRule type="beginsWith" dxfId="116" priority="137" operator="beginsWith" text="Satisfactorily">
      <formula>LEFT(F72,LEN("Satisfactorily"))="Satisfactorily"</formula>
    </cfRule>
    <cfRule type="beginsWith" dxfId="115" priority="138" operator="beginsWith" text="Mostly">
      <formula>LEFT(F72,LEN("Mostly"))="Mostly"</formula>
    </cfRule>
    <cfRule type="beginsWith" dxfId="114" priority="139" operator="beginsWith" text="Very">
      <formula>LEFT(F72,LEN("Very"))="Very"</formula>
    </cfRule>
    <cfRule type="beginsWith" dxfId="113" priority="140" operator="beginsWith" text="Fully">
      <formula>LEFT(F72,LEN("Fully"))="Fully"</formula>
    </cfRule>
  </conditionalFormatting>
  <conditionalFormatting sqref="F70:G72">
    <cfRule type="containsText" dxfId="112" priority="121" operator="containsText" text="Yes ">
      <formula>NOT(ISERROR(SEARCH("Yes ",F70)))</formula>
    </cfRule>
  </conditionalFormatting>
  <conditionalFormatting sqref="F70:G72">
    <cfRule type="containsText" dxfId="111" priority="110" operator="containsText" text="No">
      <formula>NOT(ISERROR(SEARCH("No",F70)))</formula>
    </cfRule>
  </conditionalFormatting>
  <conditionalFormatting sqref="F71:G71">
    <cfRule type="containsText" dxfId="110" priority="111" operator="containsText" text="Yes ">
      <formula>NOT(ISERROR(SEARCH("Yes ",F71)))</formula>
    </cfRule>
  </conditionalFormatting>
  <conditionalFormatting sqref="F72:G72">
    <cfRule type="containsText" dxfId="109" priority="131" operator="containsText" text="Yes ">
      <formula>NOT(ISERROR(SEARCH("Yes ",F72)))</formula>
    </cfRule>
  </conditionalFormatting>
  <conditionalFormatting sqref="A12:A13 A16 D17:G17 A14:C15 H14:I14 D16:I16 H15 E14:E15 H13">
    <cfRule type="beginsWith" dxfId="108" priority="101" operator="beginsWith" text="Unsat">
      <formula>LEFT(A12,LEN("Unsat"))="Unsat"</formula>
    </cfRule>
    <cfRule type="beginsWith" dxfId="107" priority="102" operator="beginsWith" text="Not">
      <formula>LEFT(A12,LEN("Not"))="Not"</formula>
    </cfRule>
    <cfRule type="beginsWith" dxfId="106" priority="103" operator="beginsWith" text="Satisfactory">
      <formula>LEFT(A12,LEN("Satisfactory"))="Satisfactory"</formula>
    </cfRule>
    <cfRule type="beginsWith" dxfId="105" priority="104" operator="beginsWith" text="Part">
      <formula>LEFT(A12,LEN("Part"))="Part"</formula>
    </cfRule>
    <cfRule type="beginsWith" dxfId="104" priority="105" operator="beginsWith" text="Good">
      <formula>LEFT(A12,LEN("Good"))="Good"</formula>
    </cfRule>
    <cfRule type="beginsWith" dxfId="103" priority="106" operator="beginsWith" text="Satisfactorily">
      <formula>LEFT(A12,LEN("Satisfactorily"))="Satisfactorily"</formula>
    </cfRule>
    <cfRule type="beginsWith" dxfId="102" priority="107" operator="beginsWith" text="Mostly">
      <formula>LEFT(A12,LEN("Mostly"))="Mostly"</formula>
    </cfRule>
    <cfRule type="beginsWith" dxfId="101" priority="108" operator="beginsWith" text="Very">
      <formula>LEFT(A12,LEN("Very"))="Very"</formula>
    </cfRule>
    <cfRule type="beginsWith" dxfId="100" priority="109" operator="beginsWith" text="Fully">
      <formula>LEFT(A12,LEN("Fully"))="Fully"</formula>
    </cfRule>
  </conditionalFormatting>
  <conditionalFormatting sqref="I12">
    <cfRule type="beginsWith" dxfId="99" priority="92" operator="beginsWith" text="Unsat">
      <formula>LEFT(I12,LEN("Unsat"))="Unsat"</formula>
    </cfRule>
    <cfRule type="beginsWith" dxfId="98" priority="93" operator="beginsWith" text="Not">
      <formula>LEFT(I12,LEN("Not"))="Not"</formula>
    </cfRule>
    <cfRule type="beginsWith" dxfId="97" priority="94" operator="beginsWith" text="Satisfactory">
      <formula>LEFT(I12,LEN("Satisfactory"))="Satisfactory"</formula>
    </cfRule>
    <cfRule type="beginsWith" dxfId="96" priority="95" operator="beginsWith" text="Part">
      <formula>LEFT(I12,LEN("Part"))="Part"</formula>
    </cfRule>
    <cfRule type="beginsWith" dxfId="95" priority="96" operator="beginsWith" text="Good">
      <formula>LEFT(I12,LEN("Good"))="Good"</formula>
    </cfRule>
    <cfRule type="beginsWith" dxfId="94" priority="97" operator="beginsWith" text="Satisfactorily">
      <formula>LEFT(I12,LEN("Satisfactorily"))="Satisfactorily"</formula>
    </cfRule>
    <cfRule type="beginsWith" dxfId="93" priority="98" operator="beginsWith" text="Mostly">
      <formula>LEFT(I12,LEN("Mostly"))="Mostly"</formula>
    </cfRule>
    <cfRule type="beginsWith" dxfId="92" priority="99" operator="beginsWith" text="Very">
      <formula>LEFT(I12,LEN("Very"))="Very"</formula>
    </cfRule>
    <cfRule type="beginsWith" dxfId="91" priority="100" operator="beginsWith" text="Fully">
      <formula>LEFT(I12,LEN("Fully"))="Fully"</formula>
    </cfRule>
  </conditionalFormatting>
  <conditionalFormatting sqref="D13">
    <cfRule type="beginsWith" dxfId="90" priority="83" operator="beginsWith" text="Unsat">
      <formula>LEFT(D13,LEN("Unsat"))="Unsat"</formula>
    </cfRule>
    <cfRule type="beginsWith" dxfId="89" priority="84" operator="beginsWith" text="Not">
      <formula>LEFT(D13,LEN("Not"))="Not"</formula>
    </cfRule>
    <cfRule type="beginsWith" dxfId="88" priority="85" operator="beginsWith" text="Satisfactory">
      <formula>LEFT(D13,LEN("Satisfactory"))="Satisfactory"</formula>
    </cfRule>
    <cfRule type="beginsWith" dxfId="87" priority="86" operator="beginsWith" text="Part">
      <formula>LEFT(D13,LEN("Part"))="Part"</formula>
    </cfRule>
    <cfRule type="beginsWith" dxfId="86" priority="87" operator="beginsWith" text="Good">
      <formula>LEFT(D13,LEN("Good"))="Good"</formula>
    </cfRule>
    <cfRule type="beginsWith" dxfId="85" priority="88" operator="beginsWith" text="Satisfactorily">
      <formula>LEFT(D13,LEN("Satisfactorily"))="Satisfactorily"</formula>
    </cfRule>
    <cfRule type="beginsWith" dxfId="84" priority="89" operator="beginsWith" text="Mostly">
      <formula>LEFT(D13,LEN("Mostly"))="Mostly"</formula>
    </cfRule>
    <cfRule type="beginsWith" dxfId="83" priority="90" operator="beginsWith" text="Very">
      <formula>LEFT(D13,LEN("Very"))="Very"</formula>
    </cfRule>
    <cfRule type="beginsWith" dxfId="82" priority="91" operator="beginsWith" text="Fully">
      <formula>LEFT(D13,LEN("Fully"))="Fully"</formula>
    </cfRule>
  </conditionalFormatting>
  <conditionalFormatting sqref="D14">
    <cfRule type="beginsWith" dxfId="81" priority="74" operator="beginsWith" text="Unsat">
      <formula>LEFT(D14,LEN("Unsat"))="Unsat"</formula>
    </cfRule>
    <cfRule type="beginsWith" dxfId="80" priority="75" operator="beginsWith" text="Not">
      <formula>LEFT(D14,LEN("Not"))="Not"</formula>
    </cfRule>
    <cfRule type="beginsWith" dxfId="79" priority="76" operator="beginsWith" text="Satisfactory">
      <formula>LEFT(D14,LEN("Satisfactory"))="Satisfactory"</formula>
    </cfRule>
    <cfRule type="beginsWith" dxfId="78" priority="77" operator="beginsWith" text="Part">
      <formula>LEFT(D14,LEN("Part"))="Part"</formula>
    </cfRule>
    <cfRule type="beginsWith" dxfId="77" priority="78" operator="beginsWith" text="Good">
      <formula>LEFT(D14,LEN("Good"))="Good"</formula>
    </cfRule>
    <cfRule type="beginsWith" dxfId="76" priority="79" operator="beginsWith" text="Satisfactorily">
      <formula>LEFT(D14,LEN("Satisfactorily"))="Satisfactorily"</formula>
    </cfRule>
    <cfRule type="beginsWith" dxfId="75" priority="80" operator="beginsWith" text="Mostly">
      <formula>LEFT(D14,LEN("Mostly"))="Mostly"</formula>
    </cfRule>
    <cfRule type="beginsWith" dxfId="74" priority="81" operator="beginsWith" text="Very">
      <formula>LEFT(D14,LEN("Very"))="Very"</formula>
    </cfRule>
    <cfRule type="beginsWith" dxfId="73" priority="82" operator="beginsWith" text="Fully">
      <formula>LEFT(D14,LEN("Fully"))="Fully"</formula>
    </cfRule>
  </conditionalFormatting>
  <conditionalFormatting sqref="I13">
    <cfRule type="beginsWith" dxfId="72" priority="67" operator="beginsWith" text="Satisfactory">
      <formula>LEFT(I13,LEN("Satisfactory"))="Satisfactory"</formula>
    </cfRule>
    <cfRule type="beginsWith" dxfId="71" priority="68" operator="beginsWith" text="Part">
      <formula>LEFT(I13,LEN("Part"))="Part"</formula>
    </cfRule>
    <cfRule type="beginsWith" dxfId="70" priority="69" operator="beginsWith" text="Good">
      <formula>LEFT(I13,LEN("Good"))="Good"</formula>
    </cfRule>
    <cfRule type="beginsWith" dxfId="69" priority="70" operator="beginsWith" text="Satisfactorily">
      <formula>LEFT(I13,LEN("Satisfactorily"))="Satisfactorily"</formula>
    </cfRule>
    <cfRule type="beginsWith" dxfId="68" priority="71" operator="beginsWith" text="Mostly">
      <formula>LEFT(I13,LEN("Mostly"))="Mostly"</formula>
    </cfRule>
    <cfRule type="beginsWith" dxfId="67" priority="72" operator="beginsWith" text="Very">
      <formula>LEFT(I13,LEN("Very"))="Very"</formula>
    </cfRule>
    <cfRule type="beginsWith" dxfId="66" priority="73" operator="beginsWith" text="Fully">
      <formula>LEFT(I13,LEN("Fully"))="Fully"</formula>
    </cfRule>
  </conditionalFormatting>
  <conditionalFormatting sqref="I13">
    <cfRule type="beginsWith" dxfId="65" priority="65" operator="beginsWith" text="Unsat">
      <formula>LEFT(I13,LEN("Unsat"))="Unsat"</formula>
    </cfRule>
    <cfRule type="beginsWith" dxfId="64" priority="66" operator="beginsWith" text="Not">
      <formula>LEFT(I13,LEN("Not"))="Not"</formula>
    </cfRule>
  </conditionalFormatting>
  <conditionalFormatting sqref="H32">
    <cfRule type="beginsWith" dxfId="63" priority="56" operator="beginsWith" text="Unsat">
      <formula>LEFT(H32,LEN("Unsat"))="Unsat"</formula>
    </cfRule>
    <cfRule type="beginsWith" dxfId="62" priority="57" operator="beginsWith" text="Not">
      <formula>LEFT(H32,LEN("Not"))="Not"</formula>
    </cfRule>
    <cfRule type="beginsWith" dxfId="61" priority="58" operator="beginsWith" text="Satisfactory">
      <formula>LEFT(H32,LEN("Satisfactory"))="Satisfactory"</formula>
    </cfRule>
    <cfRule type="beginsWith" dxfId="60" priority="59" operator="beginsWith" text="Part">
      <formula>LEFT(H32,LEN("Part"))="Part"</formula>
    </cfRule>
    <cfRule type="beginsWith" dxfId="59" priority="60" operator="beginsWith" text="Good">
      <formula>LEFT(H32,LEN("Good"))="Good"</formula>
    </cfRule>
    <cfRule type="beginsWith" dxfId="58" priority="61" operator="beginsWith" text="Satisfactorily">
      <formula>LEFT(H32,LEN("Satisfactorily"))="Satisfactorily"</formula>
    </cfRule>
    <cfRule type="beginsWith" dxfId="57" priority="62" operator="beginsWith" text="Mostly">
      <formula>LEFT(H32,LEN("Mostly"))="Mostly"</formula>
    </cfRule>
    <cfRule type="beginsWith" dxfId="56" priority="63" operator="beginsWith" text="Very">
      <formula>LEFT(H32,LEN("Very"))="Very"</formula>
    </cfRule>
    <cfRule type="beginsWith" dxfId="55" priority="64" operator="beginsWith" text="Fully">
      <formula>LEFT(H32,LEN("Fully"))="Fully"</formula>
    </cfRule>
  </conditionalFormatting>
  <conditionalFormatting sqref="H45">
    <cfRule type="beginsWith" dxfId="54" priority="47" operator="beginsWith" text="Unsat">
      <formula>LEFT(H45,LEN("Unsat"))="Unsat"</formula>
    </cfRule>
    <cfRule type="beginsWith" dxfId="53" priority="48" operator="beginsWith" text="Not">
      <formula>LEFT(H45,LEN("Not"))="Not"</formula>
    </cfRule>
    <cfRule type="beginsWith" dxfId="52" priority="49" operator="beginsWith" text="Satisfactory">
      <formula>LEFT(H45,LEN("Satisfactory"))="Satisfactory"</formula>
    </cfRule>
    <cfRule type="beginsWith" dxfId="51" priority="50" operator="beginsWith" text="Part">
      <formula>LEFT(H45,LEN("Part"))="Part"</formula>
    </cfRule>
    <cfRule type="beginsWith" dxfId="50" priority="51" operator="beginsWith" text="Good">
      <formula>LEFT(H45,LEN("Good"))="Good"</formula>
    </cfRule>
    <cfRule type="beginsWith" dxfId="49" priority="52" operator="beginsWith" text="Satisfactorily">
      <formula>LEFT(H45,LEN("Satisfactorily"))="Satisfactorily"</formula>
    </cfRule>
    <cfRule type="beginsWith" dxfId="48" priority="53" operator="beginsWith" text="Mostly">
      <formula>LEFT(H45,LEN("Mostly"))="Mostly"</formula>
    </cfRule>
    <cfRule type="beginsWith" dxfId="47" priority="54" operator="beginsWith" text="Very">
      <formula>LEFT(H45,LEN("Very"))="Very"</formula>
    </cfRule>
    <cfRule type="beginsWith" dxfId="46" priority="55" operator="beginsWith" text="Fully">
      <formula>LEFT(H45,LEN("Fully"))="Fully"</formula>
    </cfRule>
  </conditionalFormatting>
  <conditionalFormatting sqref="H39">
    <cfRule type="beginsWith" dxfId="45" priority="38" operator="beginsWith" text="Unsat">
      <formula>LEFT(H39,LEN("Unsat"))="Unsat"</formula>
    </cfRule>
    <cfRule type="beginsWith" dxfId="44" priority="39" operator="beginsWith" text="Not">
      <formula>LEFT(H39,LEN("Not"))="Not"</formula>
    </cfRule>
    <cfRule type="beginsWith" dxfId="43" priority="40" operator="beginsWith" text="Satisfactory">
      <formula>LEFT(H39,LEN("Satisfactory"))="Satisfactory"</formula>
    </cfRule>
    <cfRule type="beginsWith" dxfId="42" priority="41" operator="beginsWith" text="Part">
      <formula>LEFT(H39,LEN("Part"))="Part"</formula>
    </cfRule>
    <cfRule type="beginsWith" dxfId="41" priority="42" operator="beginsWith" text="Good">
      <formula>LEFT(H39,LEN("Good"))="Good"</formula>
    </cfRule>
    <cfRule type="beginsWith" dxfId="40" priority="43" operator="beginsWith" text="Satisfactorily">
      <formula>LEFT(H39,LEN("Satisfactorily"))="Satisfactorily"</formula>
    </cfRule>
    <cfRule type="beginsWith" dxfId="39" priority="44" operator="beginsWith" text="Mostly">
      <formula>LEFT(H39,LEN("Mostly"))="Mostly"</formula>
    </cfRule>
    <cfRule type="beginsWith" dxfId="38" priority="45" operator="beginsWith" text="Very">
      <formula>LEFT(H39,LEN("Very"))="Very"</formula>
    </cfRule>
    <cfRule type="beginsWith" dxfId="37" priority="46" operator="beginsWith" text="Fully">
      <formula>LEFT(H39,LEN("Fully"))="Fully"</formula>
    </cfRule>
  </conditionalFormatting>
  <conditionalFormatting sqref="H51">
    <cfRule type="beginsWith" dxfId="36" priority="29" operator="beginsWith" text="Unsat">
      <formula>LEFT(H51,LEN("Unsat"))="Unsat"</formula>
    </cfRule>
    <cfRule type="beginsWith" dxfId="35" priority="30" operator="beginsWith" text="Not">
      <formula>LEFT(H51,LEN("Not"))="Not"</formula>
    </cfRule>
    <cfRule type="beginsWith" dxfId="34" priority="31" operator="beginsWith" text="Satisfactory">
      <formula>LEFT(H51,LEN("Satisfactory"))="Satisfactory"</formula>
    </cfRule>
    <cfRule type="beginsWith" dxfId="33" priority="32" operator="beginsWith" text="Part">
      <formula>LEFT(H51,LEN("Part"))="Part"</formula>
    </cfRule>
    <cfRule type="beginsWith" dxfId="32" priority="33" operator="beginsWith" text="Good">
      <formula>LEFT(H51,LEN("Good"))="Good"</formula>
    </cfRule>
    <cfRule type="beginsWith" dxfId="31" priority="34" operator="beginsWith" text="Satisfactorily">
      <formula>LEFT(H51,LEN("Satisfactorily"))="Satisfactorily"</formula>
    </cfRule>
    <cfRule type="beginsWith" dxfId="30" priority="35" operator="beginsWith" text="Mostly">
      <formula>LEFT(H51,LEN("Mostly"))="Mostly"</formula>
    </cfRule>
    <cfRule type="beginsWith" dxfId="29" priority="36" operator="beginsWith" text="Very">
      <formula>LEFT(H51,LEN("Very"))="Very"</formula>
    </cfRule>
    <cfRule type="beginsWith" dxfId="28" priority="37" operator="beginsWith" text="Fully">
      <formula>LEFT(H51,LEN("Fully"))="Fully"</formula>
    </cfRule>
  </conditionalFormatting>
  <conditionalFormatting sqref="H57">
    <cfRule type="beginsWith" dxfId="27" priority="20" operator="beginsWith" text="Unsat">
      <formula>LEFT(H57,LEN("Unsat"))="Unsat"</formula>
    </cfRule>
    <cfRule type="beginsWith" dxfId="26" priority="21" operator="beginsWith" text="Not">
      <formula>LEFT(H57,LEN("Not"))="Not"</formula>
    </cfRule>
    <cfRule type="beginsWith" dxfId="25" priority="22" operator="beginsWith" text="Satisfactory">
      <formula>LEFT(H57,LEN("Satisfactory"))="Satisfactory"</formula>
    </cfRule>
    <cfRule type="beginsWith" dxfId="24" priority="23" operator="beginsWith" text="Part">
      <formula>LEFT(H57,LEN("Part"))="Part"</formula>
    </cfRule>
    <cfRule type="beginsWith" dxfId="23" priority="24" operator="beginsWith" text="Good">
      <formula>LEFT(H57,LEN("Good"))="Good"</formula>
    </cfRule>
    <cfRule type="beginsWith" dxfId="22" priority="25" operator="beginsWith" text="Satisfactorily">
      <formula>LEFT(H57,LEN("Satisfactorily"))="Satisfactorily"</formula>
    </cfRule>
    <cfRule type="beginsWith" dxfId="21" priority="26" operator="beginsWith" text="Mostly">
      <formula>LEFT(H57,LEN("Mostly"))="Mostly"</formula>
    </cfRule>
    <cfRule type="beginsWith" dxfId="20" priority="27" operator="beginsWith" text="Very">
      <formula>LEFT(H57,LEN("Very"))="Very"</formula>
    </cfRule>
    <cfRule type="beginsWith" dxfId="19" priority="28" operator="beginsWith" text="Fully">
      <formula>LEFT(H57,LEN("Fully"))="Fully"</formula>
    </cfRule>
  </conditionalFormatting>
  <conditionalFormatting sqref="H62">
    <cfRule type="beginsWith" dxfId="18" priority="11" operator="beginsWith" text="Unsat">
      <formula>LEFT(H62,LEN("Unsat"))="Unsat"</formula>
    </cfRule>
    <cfRule type="beginsWith" dxfId="17" priority="12" operator="beginsWith" text="Not">
      <formula>LEFT(H62,LEN("Not"))="Not"</formula>
    </cfRule>
    <cfRule type="beginsWith" dxfId="16" priority="13" operator="beginsWith" text="Satisfactory">
      <formula>LEFT(H62,LEN("Satisfactory"))="Satisfactory"</formula>
    </cfRule>
    <cfRule type="beginsWith" dxfId="15" priority="14" operator="beginsWith" text="Part">
      <formula>LEFT(H62,LEN("Part"))="Part"</formula>
    </cfRule>
    <cfRule type="beginsWith" dxfId="14" priority="15" operator="beginsWith" text="Good">
      <formula>LEFT(H62,LEN("Good"))="Good"</formula>
    </cfRule>
    <cfRule type="beginsWith" dxfId="13" priority="16" operator="beginsWith" text="Satisfactorily">
      <formula>LEFT(H62,LEN("Satisfactorily"))="Satisfactorily"</formula>
    </cfRule>
    <cfRule type="beginsWith" dxfId="12" priority="17" operator="beginsWith" text="Mostly">
      <formula>LEFT(H62,LEN("Mostly"))="Mostly"</formula>
    </cfRule>
    <cfRule type="beginsWith" dxfId="11" priority="18" operator="beginsWith" text="Very">
      <formula>LEFT(H62,LEN("Very"))="Very"</formula>
    </cfRule>
    <cfRule type="beginsWith" dxfId="10" priority="19" operator="beginsWith" text="Fully">
      <formula>LEFT(H62,LEN("Fully"))="Fully"</formula>
    </cfRule>
  </conditionalFormatting>
  <conditionalFormatting sqref="H70">
    <cfRule type="beginsWith" dxfId="9" priority="2" operator="beginsWith" text="Unsat">
      <formula>LEFT(H70,LEN("Unsat"))="Unsat"</formula>
    </cfRule>
    <cfRule type="beginsWith" dxfId="8" priority="3" operator="beginsWith" text="Not">
      <formula>LEFT(H70,LEN("Not"))="Not"</formula>
    </cfRule>
    <cfRule type="beginsWith" dxfId="7" priority="4" operator="beginsWith" text="Satisfactory">
      <formula>LEFT(H70,LEN("Satisfactory"))="Satisfactory"</formula>
    </cfRule>
    <cfRule type="beginsWith" dxfId="6" priority="5" operator="beginsWith" text="Part">
      <formula>LEFT(H70,LEN("Part"))="Part"</formula>
    </cfRule>
    <cfRule type="beginsWith" dxfId="5" priority="6" operator="beginsWith" text="Good">
      <formula>LEFT(H70,LEN("Good"))="Good"</formula>
    </cfRule>
    <cfRule type="beginsWith" dxfId="4" priority="7" operator="beginsWith" text="Satisfactorily">
      <formula>LEFT(H70,LEN("Satisfactorily"))="Satisfactorily"</formula>
    </cfRule>
    <cfRule type="beginsWith" dxfId="3" priority="8" operator="beginsWith" text="Mostly">
      <formula>LEFT(H70,LEN("Mostly"))="Mostly"</formula>
    </cfRule>
    <cfRule type="beginsWith" dxfId="2" priority="9" operator="beginsWith" text="Very">
      <formula>LEFT(H70,LEN("Very"))="Very"</formula>
    </cfRule>
    <cfRule type="beginsWith" dxfId="1" priority="10" operator="beginsWith" text="Fully">
      <formula>LEFT(H70,LEN("Fully"))="Fully"</formula>
    </cfRule>
  </conditionalFormatting>
  <conditionalFormatting sqref="F72:G72">
    <cfRule type="containsText" dxfId="0" priority="1" operator="containsText" text="Yes ">
      <formula>NOT(ISERROR(SEARCH("Yes ",F72)))</formula>
    </cfRule>
  </conditionalFormatting>
  <dataValidations count="2">
    <dataValidation type="list" allowBlank="1" showInputMessage="1" showErrorMessage="1" sqref="I12" xr:uid="{8F998108-4D20-D242-854F-28E1AA8BE917}">
      <formula1>Geographical</formula1>
    </dataValidation>
    <dataValidation type="list" allowBlank="1" showInputMessage="1" showErrorMessage="1" sqref="D17:G18 E16:H16" xr:uid="{E4496B7F-BFD9-6B41-8525-7BE283AF46ED}">
      <formula1>SP</formula1>
    </dataValidation>
  </dataValidations>
  <hyperlinks>
    <hyperlink ref="D12" r:id="rId1" display="https://gate.unwomen.org/Evaluation/Details?evaluationId=11419" xr:uid="{642CB953-0CED-784B-8131-BAE228F33B34}"/>
    <hyperlink ref="E12" r:id="rId2" display="https://gate.unwomen.org/Evaluation/Details?evaluationId=11419" xr:uid="{55B1DE65-D19A-E34C-BF56-1BB260585413}"/>
    <hyperlink ref="F12" r:id="rId3" display="https://gate.unwomen.org/Evaluation/Details?evaluationId=11419" xr:uid="{A249AB77-7C6C-3D4B-8108-1E633920CD4D}"/>
    <hyperlink ref="C12:G12" r:id="rId4" display="Final Evaluation of the NAP 1325 Implementation Support Programme" xr:uid="{6BF8E6D0-8AE6-B140-8D45-2FB210F94243}"/>
  </hyperlink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Marcondes</dc:creator>
  <cp:lastModifiedBy>Claudia Marcondes</cp:lastModifiedBy>
  <dcterms:created xsi:type="dcterms:W3CDTF">2023-11-08T17:11:20Z</dcterms:created>
  <dcterms:modified xsi:type="dcterms:W3CDTF">2023-11-08T17:11:29Z</dcterms:modified>
</cp:coreProperties>
</file>