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unwomen-my.sharepoint.com/personal/juliet_mwaura_unwomen_org/Documents/Microsoft Teams Chat Files/"/>
    </mc:Choice>
  </mc:AlternateContent>
  <xr:revisionPtr revIDLastSave="2" documentId="8_{C8910AF3-1285-6244-9FFA-ED1CD30878C9}" xr6:coauthVersionLast="47" xr6:coauthVersionMax="47" xr10:uidLastSave="{E880FC29-E91F-4592-AA11-EB7F83DC7FF8}"/>
  <bookViews>
    <workbookView xWindow="-110" yWindow="-110" windowWidth="19420" windowHeight="10300" xr2:uid="{527AE1A9-57DF-EF48-A895-DAF3089DF6DD}"/>
  </bookViews>
  <sheets>
    <sheet name="31" sheetId="1" r:id="rId1"/>
  </sheets>
  <externalReferences>
    <externalReference r:id="rId2"/>
    <externalReference r:id="rId3"/>
  </externalReferences>
  <definedNames>
    <definedName name="_AMO_UniqueIdentifier" hidden="1">"'3ca95ca6-c1f4-47cc-8b57-65dfebbd2aa8'"</definedName>
    <definedName name="cc" localSheetId="0">#REF!</definedName>
    <definedName name="cc">#REF!</definedName>
    <definedName name="color">'[1]Classification of eval reports'!#REF!</definedName>
    <definedName name="Consultant" localSheetId="0">#REF!</definedName>
    <definedName name="Consultant">#REF!</definedName>
    <definedName name="_xlnm.Criteria" localSheetId="0">#REF!</definedName>
    <definedName name="_xlnm.Criteria">#REF!</definedName>
    <definedName name="Geographical" localSheetId="0">#REF!</definedName>
    <definedName name="Geographical">'[1]Classification of eval reports'!$B$10:$E$10</definedName>
    <definedName name="Geographicalnew">'[2]Classification of eval reports'!$B$10:$E$10</definedName>
    <definedName name="Independance" localSheetId="0">#REF!</definedName>
    <definedName name="Independance">#REF!</definedName>
    <definedName name="InputAdvertising">#REF!</definedName>
    <definedName name="InputBadDebts">#REF!</definedName>
    <definedName name="InputBusinessFees">#REF!</definedName>
    <definedName name="InputBusinessProfessionalIncome">#REF!</definedName>
    <definedName name="InputBusinessProfessionalIncomeExempt">#REF!</definedName>
    <definedName name="InputCapital1">#REF!</definedName>
    <definedName name="InputCapital1Description">#REF!</definedName>
    <definedName name="InputCapital2">#REF!</definedName>
    <definedName name="InputCapital2Description">#REF!</definedName>
    <definedName name="InputCapital3">#REF!</definedName>
    <definedName name="InputCapital3Description">#REF!</definedName>
    <definedName name="InputCapital4">#REF!</definedName>
    <definedName name="InputCapital4Description">#REF!</definedName>
    <definedName name="InputCapital5">#REF!</definedName>
    <definedName name="InputCapital5Description">#REF!</definedName>
    <definedName name="InputCapital6">#REF!</definedName>
    <definedName name="InputCapital6Description">#REF!</definedName>
    <definedName name="InputClientDescription">#REF!</definedName>
    <definedName name="InputCOGSClosing">#REF!</definedName>
    <definedName name="InputCOGSOpening">#REF!</definedName>
    <definedName name="InputCurrency">#REF!</definedName>
    <definedName name="InputDelivery">#REF!</definedName>
    <definedName name="InputFuelCosts">#REF!</definedName>
    <definedName name="InputGSTHSTCollected">#REF!</definedName>
    <definedName name="InputGSTHSTInstalments">#REF!</definedName>
    <definedName name="InputGSTHSTMethod">#REF!</definedName>
    <definedName name="InputGSTHSTNumber">#REF!</definedName>
    <definedName name="InputGSTHSTRate">#REF!</definedName>
    <definedName name="InputHomeOfficeBusinessArea">#REF!</definedName>
    <definedName name="InputHomeOfficeDescription">#REF!</definedName>
    <definedName name="InputHomeOfficeElectricity">#REF!</definedName>
    <definedName name="InputHomeOfficeHeat">#REF!</definedName>
    <definedName name="InputHomeOfficeInsurance">#REF!</definedName>
    <definedName name="InputHomeOfficeMaintenance">#REF!</definedName>
    <definedName name="InputHomeOfficeMortgageInterest">#REF!</definedName>
    <definedName name="InputHomeOfficeOtherExpenses">#REF!</definedName>
    <definedName name="InputHomeOfficeOtherExpensesDescription">#REF!</definedName>
    <definedName name="InputHomeOfficePropertyTaxes">#REF!</definedName>
    <definedName name="InputHomeOfficeTotalArea">#REF!</definedName>
    <definedName name="InputInsurance">#REF!</definedName>
    <definedName name="InputInterest">#REF!</definedName>
    <definedName name="InputMaintenanceRepairs">#REF!</definedName>
    <definedName name="InputManagementAdministration">#REF!</definedName>
    <definedName name="InputMealsEntertainment">#REF!</definedName>
    <definedName name="InputOfficeExpenses">#REF!</definedName>
    <definedName name="InputOtherDeductions">#REF!</definedName>
    <definedName name="InputOtherDeductionsDescription">#REF!</definedName>
    <definedName name="InputOtherExpenses1">#REF!</definedName>
    <definedName name="InputOtherExpenses1Description">#REF!</definedName>
    <definedName name="InputOtherExpenses2">#REF!</definedName>
    <definedName name="InputOtherExpenses2Description">#REF!</definedName>
    <definedName name="InputOtherExpenses3">#REF!</definedName>
    <definedName name="InputOtherExpenses3Description">#REF!</definedName>
    <definedName name="InputOtherExpenses4">#REF!</definedName>
    <definedName name="InputOtherExpenses4Description">#REF!</definedName>
    <definedName name="InputOtherExpenses5">#REF!</definedName>
    <definedName name="InputOtherExpenses5Description">#REF!</definedName>
    <definedName name="InputOtherExpenses6">#REF!</definedName>
    <definedName name="InputOtherExpenses6Description">#REF!</definedName>
    <definedName name="InputOtherExpenses7">#REF!</definedName>
    <definedName name="InputOtherExpenses7Description">#REF!</definedName>
    <definedName name="InputOtherExpenses8">#REF!</definedName>
    <definedName name="InputOtherExpenses8Description">#REF!</definedName>
    <definedName name="InputOtherExpenses9">#REF!</definedName>
    <definedName name="InputOtherExpenses9Description">#REF!</definedName>
    <definedName name="InputOtherIncome">#REF!</definedName>
    <definedName name="InputOtherIncomeDescription">#REF!</definedName>
    <definedName name="InputProfessionalFees">#REF!</definedName>
    <definedName name="InputPropertyTax">#REF!</definedName>
    <definedName name="InputPSTRate">#REF!</definedName>
    <definedName name="InputRent">#REF!</definedName>
    <definedName name="InputSalariesWages">#REF!</definedName>
    <definedName name="InputSupplies">#REF!</definedName>
    <definedName name="InputTaxpayerMealsEntertainment">#REF!</definedName>
    <definedName name="InputTaxpayerOtherExpenses">#REF!</definedName>
    <definedName name="InputTaxpayerRebatesReceived">#REF!</definedName>
    <definedName name="InputTaxpayerShare">#REF!</definedName>
    <definedName name="InputTaxYearEnded">#REF!</definedName>
    <definedName name="InputTelephoneUtilities">#REF!</definedName>
    <definedName name="InputTravel">#REF!</definedName>
    <definedName name="InputVehicle1BusinessKM">#REF!</definedName>
    <definedName name="InputVehicle1Date">#REF!</definedName>
    <definedName name="InputVehicle1Description">#REF!</definedName>
    <definedName name="InputVehicle1Fuel">#REF!</definedName>
    <definedName name="InputVehicle1Insurance">#REF!</definedName>
    <definedName name="InputVehicle1Interest">#REF!</definedName>
    <definedName name="InputVehicle1Leasing">#REF!</definedName>
    <definedName name="InputVehicle1LicensingRegistration">#REF!</definedName>
    <definedName name="InputVehicle1MaintenanceRepairs">#REF!</definedName>
    <definedName name="InputVehicle1MSRP">#REF!</definedName>
    <definedName name="InputVehicle1OtherExpenses1">#REF!</definedName>
    <definedName name="InputVehicle1OtherExpenses1Description">#REF!</definedName>
    <definedName name="InputVehicle1OtherExpenses2">#REF!</definedName>
    <definedName name="InputVehicle1OtherExpenses2Description">#REF!</definedName>
    <definedName name="InputVehicle1OtherExpensesFull">#REF!</definedName>
    <definedName name="InputVehicle1OtherExpensesFullDescription">#REF!</definedName>
    <definedName name="InputVehicle1Parking">#REF!</definedName>
    <definedName name="InputVehicle1Price">#REF!</definedName>
    <definedName name="InputVehicle1TotalKM">#REF!</definedName>
    <definedName name="InputVehicle2BusinessKM">#REF!</definedName>
    <definedName name="InputVehicle2Date">#REF!</definedName>
    <definedName name="InputVehicle2Description">#REF!</definedName>
    <definedName name="InputVehicle2Fuel">#REF!</definedName>
    <definedName name="InputVehicle2Insurance">#REF!</definedName>
    <definedName name="InputVehicle2Interest">#REF!</definedName>
    <definedName name="InputVehicle2Leasing">#REF!</definedName>
    <definedName name="InputVehicle2LicensingRegistration">#REF!</definedName>
    <definedName name="InputVehicle2MaintenanceRepairs">#REF!</definedName>
    <definedName name="InputVehicle2MSRP">#REF!</definedName>
    <definedName name="InputVehicle2OtherExpenses1">#REF!</definedName>
    <definedName name="InputVehicle2OtherExpenses1Description">#REF!</definedName>
    <definedName name="InputVehicle2OtherExpenses2">#REF!</definedName>
    <definedName name="InputVehicle2OtherExpenses2Description">#REF!</definedName>
    <definedName name="InputVehicle2OtherExpensesFull">#REF!</definedName>
    <definedName name="InputVehicle2OtherExpensesFullDescription">#REF!</definedName>
    <definedName name="InputVehicle2Parking">#REF!</definedName>
    <definedName name="InputVehicle2Price">#REF!</definedName>
    <definedName name="InputVehicle2TotalKM">#REF!</definedName>
    <definedName name="levelofindependance" localSheetId="0">#REF!</definedName>
    <definedName name="levelofindependance">#REF!</definedName>
    <definedName name="M" localSheetId="0">#REF!</definedName>
    <definedName name="M">#REF!</definedName>
    <definedName name="overall" localSheetId="0">#REF!</definedName>
    <definedName name="overall">#REF!</definedName>
    <definedName name="_xlnm.Print_Area" localSheetId="0">'31'!$A$1:$I$76</definedName>
    <definedName name="Purpose" localSheetId="0">#REF!</definedName>
    <definedName name="Purpose">#REF!</definedName>
    <definedName name="Rating" localSheetId="0">#REF!</definedName>
    <definedName name="Rating">#REF!</definedName>
    <definedName name="rating1" localSheetId="0">'31'!#REF!</definedName>
    <definedName name="rating1">#REF!</definedName>
    <definedName name="rating2" localSheetId="0">'31'!#REF!</definedName>
    <definedName name="rating2">#REF!</definedName>
    <definedName name="Reviewer" localSheetId="0">#REF!</definedName>
    <definedName name="Reviewer">#REF!</definedName>
    <definedName name="SectionCriteria" localSheetId="0">#REF!</definedName>
    <definedName name="SectionCriteria">'[1]Classification of eval reports'!$B$16:$E$16</definedName>
    <definedName name="SectionCriterianew">'[2]Classification of eval reports'!$B$16:$E$16</definedName>
    <definedName name="SelectionCriterianew">'[2]Classification of eval reports'!$B$16:$E$16</definedName>
    <definedName name="SP" localSheetId="0">#REF!</definedName>
    <definedName name="SP">'[1]Classification of eval reports'!$B$14:$H$14</definedName>
    <definedName name="SPnew">'[2]Classification of eval reports'!$B$14:$H$14</definedName>
    <definedName name="Timing" localSheetId="0">#REF!</definedName>
    <definedName name="Tim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2" i="1" l="1"/>
  <c r="L72" i="1" s="1"/>
  <c r="L71" i="1"/>
  <c r="K71" i="1"/>
  <c r="L70" i="1"/>
  <c r="K70" i="1"/>
  <c r="K65" i="1"/>
  <c r="L65" i="1" s="1"/>
  <c r="L64" i="1"/>
  <c r="K64" i="1"/>
  <c r="K63" i="1"/>
  <c r="L63" i="1" s="1"/>
  <c r="K62" i="1"/>
  <c r="L62" i="1" s="1"/>
  <c r="G61" i="1"/>
  <c r="M59" i="1"/>
  <c r="L59" i="1"/>
  <c r="K59" i="1"/>
  <c r="M58" i="1"/>
  <c r="K58" i="1"/>
  <c r="L58" i="1" s="1"/>
  <c r="M57" i="1"/>
  <c r="K57" i="1"/>
  <c r="L57" i="1" s="1"/>
  <c r="K54" i="1"/>
  <c r="L54" i="1" s="1"/>
  <c r="K53" i="1"/>
  <c r="L53" i="1" s="1"/>
  <c r="L52" i="1"/>
  <c r="K52" i="1"/>
  <c r="K51" i="1"/>
  <c r="L51" i="1" s="1"/>
  <c r="G50" i="1"/>
  <c r="K48" i="1"/>
  <c r="L48" i="1" s="1"/>
  <c r="K47" i="1"/>
  <c r="L47" i="1" s="1"/>
  <c r="L46" i="1"/>
  <c r="K46" i="1"/>
  <c r="K45" i="1"/>
  <c r="L45" i="1" s="1"/>
  <c r="G44" i="1"/>
  <c r="K42" i="1"/>
  <c r="L42" i="1" s="1"/>
  <c r="K41" i="1"/>
  <c r="L41" i="1" s="1"/>
  <c r="K40" i="1"/>
  <c r="L40" i="1" s="1"/>
  <c r="K39" i="1"/>
  <c r="L39" i="1" s="1"/>
  <c r="F38" i="1" s="1"/>
  <c r="H37" i="1" s="1"/>
  <c r="G38" i="1"/>
  <c r="L36" i="1"/>
  <c r="K36" i="1"/>
  <c r="L35" i="1"/>
  <c r="K35" i="1"/>
  <c r="K34" i="1"/>
  <c r="L34" i="1" s="1"/>
  <c r="K33" i="1"/>
  <c r="L33" i="1" s="1"/>
  <c r="K32" i="1"/>
  <c r="L32" i="1" s="1"/>
  <c r="K29" i="1"/>
  <c r="L29" i="1" s="1"/>
  <c r="K28" i="1"/>
  <c r="L28" i="1" s="1"/>
  <c r="F27" i="1" s="1"/>
  <c r="H26" i="1" s="1"/>
  <c r="K25" i="1"/>
  <c r="L25" i="1" s="1"/>
  <c r="L24" i="1"/>
  <c r="K24" i="1"/>
  <c r="K23" i="1"/>
  <c r="L23" i="1" s="1"/>
  <c r="K22" i="1"/>
  <c r="L22" i="1" s="1"/>
  <c r="H8" i="1"/>
  <c r="F31" i="1" l="1"/>
  <c r="H30" i="1" s="1"/>
  <c r="F61" i="1"/>
  <c r="H60" i="1" s="1"/>
  <c r="F56" i="1"/>
  <c r="F21" i="1"/>
  <c r="H20" i="1" s="1"/>
  <c r="N57" i="1"/>
  <c r="H55" i="1" s="1"/>
  <c r="M70" i="1"/>
  <c r="H69" i="1" s="1"/>
  <c r="F44" i="1"/>
  <c r="H43" i="1" s="1"/>
  <c r="F76" i="1"/>
  <c r="H76" i="1" s="1"/>
  <c r="F50" i="1"/>
  <c r="H49" i="1" s="1"/>
</calcChain>
</file>

<file path=xl/sharedStrings.xml><?xml version="1.0" encoding="utf-8"?>
<sst xmlns="http://schemas.openxmlformats.org/spreadsheetml/2006/main" count="197" uniqueCount="147">
  <si>
    <t xml:space="preserve">Independent Evaluation and Audit Services (IEAS) 
UN WOMEN Global Evaluation Quality Assessment and Rating </t>
  </si>
  <si>
    <t>Rating Scale</t>
  </si>
  <si>
    <t xml:space="preserve">Very Good </t>
  </si>
  <si>
    <t>Good</t>
  </si>
  <si>
    <t>Fair</t>
  </si>
  <si>
    <t>Unsatisfactory</t>
  </si>
  <si>
    <r>
      <rPr>
        <b/>
        <u/>
        <sz val="9"/>
        <rFont val="Calibri Light"/>
        <family val="1"/>
        <scheme val="major"/>
      </rPr>
      <t xml:space="preserve">Reviewer Guidance :  </t>
    </r>
    <r>
      <rPr>
        <sz val="9"/>
        <rFont val="Calibri Light"/>
        <family val="1"/>
        <scheme val="major"/>
      </rPr>
      <t xml:space="preserve">
- Overall reports are rated against a four-point scale (Very Good, Good, Fair and Unsatisfactory), which is an aggregated rating of eight parameters.     
- Each overarching parameter is rated against a  four-point scale (Fully, Mostly, Partially  and Not at all). 
- Parameters such as evaluation methodology, findings, conclusions and recommendations are given more weight.  
-  </t>
    </r>
    <r>
      <rPr>
        <b/>
        <sz val="9"/>
        <rFont val="Calibri Light"/>
        <family val="1"/>
        <scheme val="major"/>
      </rPr>
      <t>Executive feedback</t>
    </r>
    <r>
      <rPr>
        <sz val="9"/>
        <rFont val="Calibri Light"/>
        <family val="1"/>
        <scheme val="major"/>
      </rPr>
      <t xml:space="preserve"> - provide summary of the extent to which the report meets or fails to meet the criteria provided under each parameter.  Please also include suggestions on how to improve future evaluation practice. The overall review, rating and executive feedback will be provided to the evaluation commissioning office.    </t>
    </r>
  </si>
  <si>
    <t>Rating explanation</t>
  </si>
  <si>
    <t xml:space="preserve"> The report can be used with high level of confidence and is considered a good example. </t>
  </si>
  <si>
    <t xml:space="preserve">The report can be used with certain degree of confidence. </t>
  </si>
  <si>
    <t xml:space="preserve">Partially meets requirements with some missing elements.  The report can be used with caution. </t>
  </si>
  <si>
    <t xml:space="preserve">Misses out the minimum quality standards. </t>
  </si>
  <si>
    <t>Parameter Weight (%)</t>
  </si>
  <si>
    <t xml:space="preserve"> 1: Object and context</t>
  </si>
  <si>
    <t xml:space="preserve"> 5: Conclusions and lessons learned</t>
  </si>
  <si>
    <t xml:space="preserve"> 2: Purpose, objectives and scope</t>
  </si>
  <si>
    <t xml:space="preserve"> 6: Recommendations</t>
  </si>
  <si>
    <t>Are weightings equal to 100% (excluding a DI criteria)?</t>
  </si>
  <si>
    <t xml:space="preserve"> 3: Methodology</t>
  </si>
  <si>
    <t xml:space="preserve"> 7: Gender Equality and Human Rights (UN-SWAP)</t>
  </si>
  <si>
    <t xml:space="preserve"> 4: Findings</t>
  </si>
  <si>
    <t xml:space="preserve"> 8: Report presentation</t>
  </si>
  <si>
    <t xml:space="preserve">9: Disability Inclusion (bonus points) </t>
  </si>
  <si>
    <t xml:space="preserve"> PART I: REPORT DETAILS </t>
  </si>
  <si>
    <t xml:space="preserve">Report title </t>
  </si>
  <si>
    <t>End of LEAP II Program Evaluation - Prevention of COVID-19 infections among women and girls displaced into IDP and refugee camps in ESAR</t>
  </si>
  <si>
    <t>Geographical Coverage</t>
  </si>
  <si>
    <t>Multi-country</t>
  </si>
  <si>
    <t>Sequence number</t>
  </si>
  <si>
    <t xml:space="preserve">Evaluators </t>
  </si>
  <si>
    <t>[Female]</t>
  </si>
  <si>
    <t>[Male]</t>
  </si>
  <si>
    <t xml:space="preserve">Year </t>
  </si>
  <si>
    <t>Region</t>
  </si>
  <si>
    <t xml:space="preserve">Eastern and Southern Africa </t>
  </si>
  <si>
    <t>Country(ies)</t>
  </si>
  <si>
    <t>Uganda, Somalia</t>
  </si>
  <si>
    <t>Type of intervention evaluated</t>
  </si>
  <si>
    <t>Project</t>
  </si>
  <si>
    <t>Portfolio Budget (USD)</t>
  </si>
  <si>
    <t>Evaluation Budget (USD)</t>
  </si>
  <si>
    <t>Reviewer</t>
  </si>
  <si>
    <t>C. Marcondes</t>
  </si>
  <si>
    <t xml:space="preserve">Strategic Plan Thematic Area (select all that apply) 
</t>
  </si>
  <si>
    <t xml:space="preserve">Women’s leadership in peace, security and humanitarian response </t>
  </si>
  <si>
    <t>Prevent VAW&amp;G and expand access to services</t>
  </si>
  <si>
    <t>Women’s access to economic empowerment and opportunities</t>
  </si>
  <si>
    <t>Review Date</t>
  </si>
  <si>
    <t xml:space="preserve"> PART II: THE EIGHT KEY PARAMETERS</t>
  </si>
  <si>
    <t>SECTION 1: OBJECT AND CONTEXT OF THE EVALUATION (weight 5%)</t>
  </si>
  <si>
    <t>RATING</t>
  </si>
  <si>
    <t>Does the report present a clear and full description of the 'object' of the evaluation?</t>
  </si>
  <si>
    <t xml:space="preserve"> Executive Feedback on Section 1</t>
  </si>
  <si>
    <t xml:space="preserve">Criteria Weight </t>
  </si>
  <si>
    <t xml:space="preserve">Weighted increments </t>
  </si>
  <si>
    <t>Raw point score</t>
  </si>
  <si>
    <r>
      <t xml:space="preserve">1.1 The report clearly specifies the </t>
    </r>
    <r>
      <rPr>
        <b/>
        <sz val="9"/>
        <rFont val="Calibri Light"/>
        <family val="1"/>
        <scheme val="major"/>
      </rPr>
      <t>object</t>
    </r>
    <r>
      <rPr>
        <sz val="9"/>
        <rFont val="Calibri Light"/>
        <family val="1"/>
        <scheme val="major"/>
      </rPr>
      <t xml:space="preserve"> of the evaluation, and provides a clear and complete description of the intervention's original logic (e.g. expected results chain or theory of change), timeframe, intended beneficiaries by type, geographic location(s) as well as the planned budget of the intervention. 
</t>
    </r>
    <r>
      <rPr>
        <i/>
        <sz val="9"/>
        <color rgb="FF0070C0"/>
        <rFont val="Calibri Light"/>
        <family val="1"/>
        <scheme val="major"/>
      </rPr>
      <t>Note: Please address all aspects of this sub-criteria. If the project did not have a ToC, clearly outline the expected results of the intervention and how the activities were expected to lead to the results.</t>
    </r>
    <r>
      <rPr>
        <sz val="9"/>
        <rFont val="Calibri Light"/>
        <family val="1"/>
        <scheme val="major"/>
      </rPr>
      <t xml:space="preserve">
</t>
    </r>
  </si>
  <si>
    <t>Partly</t>
  </si>
  <si>
    <t xml:space="preserve">The intervention is clearly described, with information on the project in each country, the ToC, internal stakeholders and budget along with the general description of the context. Since this is a "consolidated" report, the evaluation object should have been more clearly outlined to explain show the focus of the "evaluation" and the report, specially considering that, each respective country undertook independent project evaluations, according to the ex. summary. Additional information on the project outcomes and outputs as well as  activities and intended beneficiaries/local/external stakeholders should have been included regarding each country and the regional component. A logic model would have been useful to show the outcomes and outputs and all project components (noting that the ratings consider the information about outcomes in the Annex 13). Also, some information about how the project budget was distributed accross the countries would have been helpful upfront to provide the reader with a clear sense of what was involved in each "component" and country . In addition to presenting information about the timeline for the project implementation in the Ex. Summary, the timeline and any changes incurred should have also been included in the full body of the report.  </t>
  </si>
  <si>
    <r>
      <t xml:space="preserve">1.2 The </t>
    </r>
    <r>
      <rPr>
        <b/>
        <sz val="9"/>
        <rFont val="Calibri Light"/>
        <family val="1"/>
        <scheme val="major"/>
      </rPr>
      <t>context</t>
    </r>
    <r>
      <rPr>
        <sz val="9"/>
        <rFont val="Calibri Light"/>
        <family val="1"/>
        <scheme val="major"/>
      </rPr>
      <t xml:space="preserve"> includes factors that have a direct bearing on the object of the evaluation: social, political, economic, demographic and institutional. This also includes explanation of the contextual gender equality and human rights issues, roles, attitudes and relations. 
</t>
    </r>
    <r>
      <rPr>
        <i/>
        <sz val="9"/>
        <color rgb="FF0070C0"/>
        <rFont val="Calibri Light"/>
        <family val="1"/>
        <scheme val="major"/>
      </rPr>
      <t xml:space="preserve">
Note: This section should be concise but sufficient to cover key contextual issue.</t>
    </r>
  </si>
  <si>
    <t>Fully</t>
  </si>
  <si>
    <r>
      <t xml:space="preserve">1.3 The </t>
    </r>
    <r>
      <rPr>
        <b/>
        <sz val="9"/>
        <rFont val="Calibri Light"/>
        <family val="1"/>
        <scheme val="major"/>
      </rPr>
      <t>key stakeholders</t>
    </r>
    <r>
      <rPr>
        <sz val="9"/>
        <rFont val="Calibri Light"/>
        <family val="1"/>
        <scheme val="major"/>
      </rPr>
      <t xml:space="preserve"> involved in the implementation, including the implementing agency(ies) and partners, other stakeholders and their roles are described. 
</t>
    </r>
    <r>
      <rPr>
        <i/>
        <sz val="9"/>
        <color rgb="FF0070C0"/>
        <rFont val="Calibri Light"/>
        <family val="1"/>
        <scheme val="major"/>
      </rPr>
      <t>Note: Remember to include not only a list of partners but also a description of their main activities and/or the role they had in the implementation of the intervention in the body of report. Detailed description and stakeholder analysis can be provided in annexes.</t>
    </r>
  </si>
  <si>
    <t>Mostly</t>
  </si>
  <si>
    <r>
      <t>1.4 The report identifies any changes in the</t>
    </r>
    <r>
      <rPr>
        <b/>
        <sz val="9"/>
        <rFont val="Calibri Light"/>
        <family val="1"/>
        <scheme val="major"/>
      </rPr>
      <t xml:space="preserve"> timeframe and/or implementation plans</t>
    </r>
    <r>
      <rPr>
        <sz val="9"/>
        <rFont val="Calibri Light"/>
        <family val="1"/>
        <scheme val="major"/>
      </rPr>
      <t xml:space="preserve"> (e.g. original plans, strategies, logical frameworks), provides an explanation for these and for any implications these may have had regarding the evaluation. 
</t>
    </r>
    <r>
      <rPr>
        <i/>
        <sz val="9"/>
        <color rgb="FF0070C0"/>
        <rFont val="Calibri Light"/>
        <family val="1"/>
        <scheme val="major"/>
      </rPr>
      <t>Note: Remember to identify the implementation status of the object, including its phase of implementation and any significant changes.</t>
    </r>
  </si>
  <si>
    <t>SECTION 2: PURPOSE, OBJECTIVES AND SCOPE   (weight 5%)</t>
  </si>
  <si>
    <t>Are the evaluation's purpose, objectives and scope sufficiently clear to guide the evaluation?</t>
  </si>
  <si>
    <t xml:space="preserve"> Executive Feedback on Section 2 </t>
  </si>
  <si>
    <r>
      <t>2.1</t>
    </r>
    <r>
      <rPr>
        <b/>
        <sz val="9"/>
        <rFont val="Calibri Light"/>
        <family val="1"/>
        <scheme val="major"/>
      </rPr>
      <t xml:space="preserve"> Purpose, objectives and use of evaluation:</t>
    </r>
    <r>
      <rPr>
        <sz val="9"/>
        <rFont val="Calibri Light"/>
        <family val="1"/>
        <scheme val="major"/>
      </rPr>
      <t xml:space="preserve">  The evaluation report provides a clear explanation of the purpose and the objectives of the evaluation, including the intended use and users of the evaluation and how the information will be used.</t>
    </r>
  </si>
  <si>
    <t xml:space="preserve">The purpose, objectives and use are well explained. The scope of evaluation(s) should have been more clearly outlined with information about what the report (or the evaluation) will cover, in terms of activities and timeframe, specially considering the comments above regarding clarity on the evaluation object. </t>
  </si>
  <si>
    <r>
      <t xml:space="preserve">2.2 Evaluation Scope: </t>
    </r>
    <r>
      <rPr>
        <sz val="9"/>
        <rFont val="Calibri Light"/>
        <family val="1"/>
        <scheme val="major"/>
      </rPr>
      <t xml:space="preserve"> The evaluation report provides a clear description of the scope of the evaluation, including a description of the timeframe and outputs/outcomes covered, and not covered (thematically, geographically etc.) as well as the reasons for this scope (e.g. specifications by the ToR, lack of access to particular geographic areas for political or safety reasons at the time of the evaluation, lack of data/evidence on particular elements of the intervention). </t>
    </r>
  </si>
  <si>
    <t xml:space="preserve">SECTION 3 : METHODOLOGY (weight 15%) </t>
  </si>
  <si>
    <t>Is the methodology used for the evaluation clearly described and appropriate, and the rationale for the methodological choice justified?</t>
  </si>
  <si>
    <t xml:space="preserve"> Executive Feedback on Section 3 </t>
  </si>
  <si>
    <r>
      <rPr>
        <b/>
        <sz val="9"/>
        <rFont val="Calibri Light"/>
        <family val="1"/>
        <scheme val="major"/>
      </rPr>
      <t xml:space="preserve">3.1 Methodology: </t>
    </r>
    <r>
      <rPr>
        <sz val="9"/>
        <rFont val="Calibri Light"/>
        <family val="1"/>
        <scheme val="major"/>
      </rPr>
      <t xml:space="preserve">The report provides a complete description of the methods used for data collection and analysis, the chosen evaluation criteria and evaluation questions, and demonstrate that the methods chosen are appropriate to inform the responses to the criteria and questions. 
</t>
    </r>
    <r>
      <rPr>
        <i/>
        <sz val="9"/>
        <color rgb="FF0070C0"/>
        <rFont val="Calibri Light"/>
        <family val="1"/>
        <scheme val="major"/>
      </rPr>
      <t xml:space="preserve">
Note: An evaluation matrix containing the evaluation questions in each evaluation criteria, the indicators, the data sources and methods for data collection is useful to show these, but it is still important to include some explanations in the body of the document to clearly demonstrate that the methods are appropriate for triangulation.  Remember to keep this section succinct and use annexes to provide detailed information</t>
    </r>
    <r>
      <rPr>
        <sz val="9"/>
        <rFont val="Calibri Light"/>
        <family val="1"/>
        <scheme val="major"/>
      </rPr>
      <t>.</t>
    </r>
  </si>
  <si>
    <t xml:space="preserve">The methodology is described in a summarized way and the information in the Annex, while useful, it not enough to show the methodology of this evaluation. More information about the Country-specific evaluations and the regional component should have been included. The evaluation questions were also not included and the evaluation matrix only covers one of the components (Regional Office). Overall the methods seem appropriate to provide responses to evaluation questions, since they are mixed, and this is appropriate for the triangulation, analysis and assessments of GE/HR specific results. Information about sampling and the analysis is included. The stakeholders consultation in each case, is described at high level and more information should have been included to fully demonstrate that the consultation was comprehensive and included representation of the variouls project activities. References to adherence to ethics and specific evaluation standards (e.g. UNEG guidelines) during the evaluation should also have been included. Limitations are well described.  </t>
  </si>
  <si>
    <r>
      <rPr>
        <sz val="9"/>
        <rFont val="Calibri Light"/>
        <family val="1"/>
        <scheme val="major"/>
      </rPr>
      <t>3.2</t>
    </r>
    <r>
      <rPr>
        <b/>
        <sz val="9"/>
        <rFont val="Calibri Light"/>
        <family val="1"/>
        <scheme val="major"/>
      </rPr>
      <t xml:space="preserve"> Data collection, analysis and sampling: </t>
    </r>
    <r>
      <rPr>
        <sz val="9"/>
        <rFont val="Calibri Light"/>
        <family val="1"/>
        <scheme val="major"/>
      </rPr>
      <t xml:space="preserve">The report clearly describes the tools used for data collection and the rationale for their selection as well as the sampling strategy and methods used for data analysis. The report includes discussion of how the mix of data sources was used to obtain a diversity of perspectives, to guide the assessments of GE/HR specific results and to ensure data accuracy and completeness. 
</t>
    </r>
    <r>
      <rPr>
        <i/>
        <sz val="9"/>
        <color rgb="FF0070C0"/>
        <rFont val="Calibri Light"/>
        <family val="1"/>
        <scheme val="major"/>
      </rPr>
      <t>Note: Please describe not only the types of data collection tools used (e.g. surveys, KIIs, desk review) but also how the data was collected (where, when, who, how) and what steps were taken to analyze it. Remember to include a description of original sampling strategy and the extent to which it covers the range of stakeholders involved in the intervention, with a clear justification of the selection of the targeted sample. Use annexes to provide detailed description.</t>
    </r>
  </si>
  <si>
    <r>
      <rPr>
        <sz val="9"/>
        <rFont val="Calibri Light"/>
        <family val="1"/>
        <scheme val="major"/>
      </rPr>
      <t>3.3</t>
    </r>
    <r>
      <rPr>
        <b/>
        <sz val="9"/>
        <rFont val="Calibri Light"/>
        <family val="1"/>
        <scheme val="major"/>
      </rPr>
      <t xml:space="preserve"> Stakeholders Consultation: </t>
    </r>
    <r>
      <rPr>
        <sz val="9"/>
        <rFont val="Calibri Light"/>
        <family val="1"/>
        <scheme val="major"/>
      </rPr>
      <t>The evaluation report gives a complete description of the stakeholder consultation process in the evaluation, including the rationale for selecting the particular level and activities for consultation.</t>
    </r>
    <r>
      <rPr>
        <b/>
        <sz val="9"/>
        <rFont val="Calibri Light"/>
        <family val="1"/>
        <scheme val="major"/>
      </rPr>
      <t xml:space="preserve">
</t>
    </r>
    <r>
      <rPr>
        <i/>
        <sz val="9"/>
        <color rgb="FF0070C0"/>
        <rFont val="Calibri Light"/>
        <family val="1"/>
        <scheme val="major"/>
      </rPr>
      <t>Note: Include a stakeholder mapping, showing that the consultation process was comprehensive to assure the reader that the selection of KIs and/or survey participants was appropriate and representative of the universe of project stakeholder (in line with descriptions under item1.3 above).  Use annexes to provide detailed description.</t>
    </r>
  </si>
  <si>
    <r>
      <t xml:space="preserve">3.4 </t>
    </r>
    <r>
      <rPr>
        <b/>
        <sz val="9"/>
        <rFont val="Calibri Light"/>
        <family val="1"/>
        <scheme val="major"/>
      </rPr>
      <t>Limitations:</t>
    </r>
    <r>
      <rPr>
        <sz val="9"/>
        <rFont val="Calibri Light"/>
        <family val="1"/>
        <scheme val="major"/>
      </rPr>
      <t xml:space="preserve"> The report presents a clear and complete description of limitations and constraints faced by the evaluation and if/how these were mitigated (e.g. gaps in the evidence, biases due to limits in stakeholder consultations, etc.).</t>
    </r>
  </si>
  <si>
    <r>
      <rPr>
        <sz val="9"/>
        <rFont val="Calibri Light"/>
        <family val="1"/>
        <scheme val="major"/>
      </rPr>
      <t>3.5</t>
    </r>
    <r>
      <rPr>
        <b/>
        <sz val="9"/>
        <rFont val="Calibri Light"/>
        <family val="1"/>
        <scheme val="major"/>
      </rPr>
      <t xml:space="preserve"> Ethics: </t>
    </r>
    <r>
      <rPr>
        <sz val="9"/>
        <rFont val="Calibri Light"/>
        <family val="1"/>
        <scheme val="major"/>
      </rPr>
      <t xml:space="preserve">The evaluation report makes explicit references to the ethical obligations of the evaluators and shows evidence that data collection and tools adhered to these ethical principles, (e.g. mechanisms and measures were implemented to ensure that the evaluation process conformed to relevant ethical standards, including but not limited to, informed consent of participants, confidentiality and avoidance of harm considerations). 
</t>
    </r>
    <r>
      <rPr>
        <i/>
        <sz val="9"/>
        <color rgb="FF0070C0"/>
        <rFont val="Calibri Light"/>
        <family val="1"/>
        <scheme val="major"/>
      </rPr>
      <t>Note: Mentioning/referencing UNEG standards in the report does not amount to sufficient evidence that the data was actually collected with sensitivity to ethics and discrimination. It is a good practice to provide a clear explanation as to how the evaluation adopted these, showing examples of tools and processes used were sensitive to ethical considerations (e.g. consent, confidentiality) and were not discriminatory against particular group’s participation (i.e. were interviews or focus groups held in a location, at a time, in a setting, using language/translation, that is appropriate and respectful; and facilitates the participation of a full range of stakeholders). Use annexes to provide detailed description.</t>
    </r>
  </si>
  <si>
    <t>Not at all</t>
  </si>
  <si>
    <t xml:space="preserve">SECTION 4: FINDINGS  (weight 20%) </t>
  </si>
  <si>
    <t>Rating</t>
  </si>
  <si>
    <t>Are the findings well substantiated, clearly presented, relevant and based on evidence?</t>
  </si>
  <si>
    <t xml:space="preserve"> Executive Feedback on Section 4 </t>
  </si>
  <si>
    <r>
      <t xml:space="preserve">4.1 Findings are presented with clarity, logic and coherence (e.g. avoid ambiguities). 
</t>
    </r>
    <r>
      <rPr>
        <i/>
        <sz val="9"/>
        <color rgb="FF0070C0"/>
        <rFont val="Calibri Light"/>
        <family val="1"/>
        <scheme val="major"/>
      </rPr>
      <t>Note: It is a good practice to clearly outline the findings in the report, preferably using a “set” of findings statements, with clear articulation and conciseness, followed by substantiation and full demonstration of the evidence used to formulate the findings’ statements.</t>
    </r>
  </si>
  <si>
    <t>This report summarizes the findings for the two country evaluations in line with the evaluation criteria and these are backed by each specific evaluation, which are presented separately (as opposed to in an aggregate fashion) in the findings narrative. An additional set of findings related to the regional component is also included but need to better show the evidence for the statements made. Generally, the findings are clear and logic, well articulated and provide direct responses to the evaluation criteria. The analysis should have included more explanations  to show how the completion of activities contributed to the results achieved, and should have also included details about these activities. The table in the Annex 13.1 is helpful to clearly show the results achieved by the project at an aggregate level, but it is important to also clearly outline the contributions made by the project activities and properly substantiate some findings with more explanations about the cause and effect links and the end results achieved. Unintended results were not specifically identified.</t>
  </si>
  <si>
    <r>
      <t xml:space="preserve">4.2 The evaluation findings are </t>
    </r>
    <r>
      <rPr>
        <b/>
        <sz val="9"/>
        <rFont val="Calibri Light"/>
        <family val="1"/>
        <scheme val="major"/>
      </rPr>
      <t>well substantiated, and provide sufficient levels of high quality evidence</t>
    </r>
    <r>
      <rPr>
        <sz val="9"/>
        <rFont val="Calibri Light"/>
        <family val="1"/>
        <scheme val="major"/>
      </rPr>
      <t xml:space="preserve"> to systematically ad-dress the evaluation questions and criteria.
</t>
    </r>
    <r>
      <rPr>
        <i/>
        <sz val="9"/>
        <color rgb="FF0070C0"/>
        <rFont val="Calibri Light"/>
        <family val="1"/>
        <scheme val="major"/>
      </rPr>
      <t>Note: Ensure the findings narrative are consistent with the findings statements and fully back the statement, showing the evidence and triangulation clearly.</t>
    </r>
  </si>
  <si>
    <r>
      <t xml:space="preserve">4.3 Findings reflect systematic and </t>
    </r>
    <r>
      <rPr>
        <b/>
        <sz val="9"/>
        <rFont val="Calibri Light"/>
        <family val="1"/>
        <scheme val="major"/>
      </rPr>
      <t>appropriate analysis</t>
    </r>
    <r>
      <rPr>
        <sz val="9"/>
        <rFont val="Calibri Light"/>
        <family val="1"/>
        <scheme val="major"/>
      </rPr>
      <t xml:space="preserve"> and interpretation of the data; they are free from subjective judgments. 
</t>
    </r>
    <r>
      <rPr>
        <i/>
        <sz val="9"/>
        <color rgb="FF0070C0"/>
        <rFont val="Calibri Light"/>
        <family val="1"/>
        <scheme val="major"/>
      </rPr>
      <t xml:space="preserve">Note: in addition to describing the implementation of activities and completion of outputs, include an analysis of their contributions towards the intervention outcomes. </t>
    </r>
  </si>
  <si>
    <r>
      <t xml:space="preserve">4.4 Are </t>
    </r>
    <r>
      <rPr>
        <b/>
        <sz val="9"/>
        <rFont val="Calibri Light"/>
        <family val="1"/>
        <scheme val="major"/>
      </rPr>
      <t xml:space="preserve">cause and effect links </t>
    </r>
    <r>
      <rPr>
        <sz val="9"/>
        <rFont val="Calibri Light"/>
        <family val="1"/>
        <scheme val="major"/>
      </rPr>
      <t xml:space="preserve">between an intervention and its end results explained and any unintended results highlighted?  
</t>
    </r>
    <r>
      <rPr>
        <i/>
        <sz val="9"/>
        <color rgb="FF0070C0"/>
        <rFont val="Calibri Light"/>
        <family val="1"/>
        <scheme val="major"/>
      </rPr>
      <t>Note: Remember to include information on both the cause/effect links and unintended results</t>
    </r>
  </si>
  <si>
    <t xml:space="preserve">SECTION 5: CONCLUSIONS AND LESSONS LEARNED (weight 20%) </t>
  </si>
  <si>
    <t>Are the conclusions clearly presented based on findings and substantiated by evidence?</t>
  </si>
  <si>
    <t xml:space="preserve"> Executive Feedback on Section 5 </t>
  </si>
  <si>
    <r>
      <t xml:space="preserve">5.1 Conclusions are well substantiated by the evidence presented and are logically connected to evaluation findings. 
</t>
    </r>
    <r>
      <rPr>
        <i/>
        <sz val="9"/>
        <color rgb="FF0070C0"/>
        <rFont val="Calibri Light"/>
        <family val="1"/>
        <scheme val="major"/>
      </rPr>
      <t xml:space="preserve">
Note: Conclusions are not summaries of findings but they are formulated from the analysis and interpretation of the findings, giving meaning to them.  </t>
    </r>
  </si>
  <si>
    <t>The Conclusions are also presented disaggregated at the level of each country and the Regional component. While they generally contain a high level summary of the findings and are logically connected to them, there are variations as to the extent in which they contain further analysis. A set of conclusions of the "consolidated" report would have been appropriate, with a harmonized summary of the findings in both countries and all components, showing the strengths and weaknesses of the project at an aggregate level would have been appropriate.   A good section on Lessons is included from each country evaluation. An overall set of lessons drawing from the overall project experience would have been useful for possible application in similar interventions and/or evaluations.</t>
  </si>
  <si>
    <r>
      <t xml:space="preserve">5.2 The conclusions reflect reasonable evaluative judgments that add insight and analysis beyond the findings.
</t>
    </r>
    <r>
      <rPr>
        <i/>
        <sz val="9"/>
        <color rgb="FF0070C0"/>
        <rFont val="Calibri Light"/>
        <family val="1"/>
        <scheme val="major"/>
      </rPr>
      <t>Note: Conclusions should provide explanations for the findings and form the basis for recommending actions or decisions that are consistent with the conclusions.</t>
    </r>
  </si>
  <si>
    <r>
      <t xml:space="preserve">5.3 Conclusions present the </t>
    </r>
    <r>
      <rPr>
        <b/>
        <sz val="9"/>
        <rFont val="Calibri Light"/>
        <family val="1"/>
        <scheme val="major"/>
      </rPr>
      <t xml:space="preserve">strengths and weaknesses </t>
    </r>
    <r>
      <rPr>
        <sz val="9"/>
        <rFont val="Calibri Light"/>
        <family val="1"/>
        <scheme val="major"/>
      </rPr>
      <t>of the object (policy, programmes, projects or other intervention) being evaluated, based on the evidence presented and taking due account of the views of a diverse cross-section of stakeholders.</t>
    </r>
  </si>
  <si>
    <r>
      <rPr>
        <b/>
        <sz val="9"/>
        <rFont val="Calibri Light"/>
        <family val="1"/>
        <scheme val="major"/>
      </rPr>
      <t>5.4 Lessons Learned:</t>
    </r>
    <r>
      <rPr>
        <sz val="9"/>
        <rFont val="Calibri Light"/>
        <family val="1"/>
        <scheme val="major"/>
      </rPr>
      <t xml:space="preserve"> When presented, the lessons learned section stems logically from the findings, presents an analysis of how they can be applied to different contexts and/or different sectors, and takes into account evidential limitations such as gen-eralizing from single point observations.        
</t>
    </r>
    <r>
      <rPr>
        <i/>
        <sz val="9"/>
        <color rgb="FF0070C0"/>
        <rFont val="Calibri Light"/>
        <family val="1"/>
        <scheme val="major"/>
      </rPr>
      <t xml:space="preserve">Note: The lessons learned from an evaluation comprise the new knowledge gained from the particular circumstance (initiative, context outcomes and even evaluation methods) that is applicable to and useful in other similar contexts. They should demonstrate the intervention experience and be generalized to enable applicability by other interventions.                        </t>
    </r>
    <r>
      <rPr>
        <sz val="9"/>
        <rFont val="Calibri Light"/>
        <family val="1"/>
        <scheme val="major"/>
      </rPr>
      <t xml:space="preserve">                                                        
</t>
    </r>
  </si>
  <si>
    <t xml:space="preserve">SECTION 6: RECOMMENDATIONS  (weight 15%) </t>
  </si>
  <si>
    <t>Are the recommendations relevant, useful, actionable and clearly presented in a priority order?</t>
  </si>
  <si>
    <t xml:space="preserve"> Executive Feedback on Section 6 </t>
  </si>
  <si>
    <r>
      <t xml:space="preserve">6.1 Recommendations are well grounded on the evaluation, logically </t>
    </r>
    <r>
      <rPr>
        <b/>
        <sz val="9"/>
        <rFont val="Calibri Light"/>
        <family val="1"/>
        <scheme val="major"/>
      </rPr>
      <t>derived from the findings and/or conclusions.</t>
    </r>
    <r>
      <rPr>
        <sz val="9"/>
        <rFont val="Calibri Light"/>
        <family val="1"/>
        <scheme val="major"/>
      </rPr>
      <t xml:space="preserve">
</t>
    </r>
    <r>
      <rPr>
        <i/>
        <sz val="9"/>
        <color rgb="FF0070C0"/>
        <rFont val="Calibri Light"/>
        <family val="1"/>
        <scheme val="major"/>
      </rPr>
      <t xml:space="preserve">
Note: The recommendations should be complete in number and depth, reflecting the analysis in the findings and conclusions and address the issues identified earlier. </t>
    </r>
  </si>
  <si>
    <t xml:space="preserve">The Recommendations are also presented disaggregated at the level of each country and the Regional component, as formulated by the various evaluations. They are linked to the Findings, but contain variations regarding the extent to which they reflect the analysis undertaken earlier and/or the extent in which they are actionable (eg. Somalia recommendations contain limited action-oriented information, while Regional component are more action-oriented. An aggregate approach, with the presentation of the recommendations in a harmonized way would have been appropriate.  References to the processes used to formulate them should have been included in each case. The recommendations are geared to specific entities for their implementation and are prioritized.  </t>
  </si>
  <si>
    <r>
      <t xml:space="preserve">6.2 The report </t>
    </r>
    <r>
      <rPr>
        <b/>
        <sz val="9"/>
        <rFont val="Calibri Light"/>
        <family val="1"/>
        <scheme val="major"/>
      </rPr>
      <t>describes the process</t>
    </r>
    <r>
      <rPr>
        <sz val="9"/>
        <rFont val="Calibri Light"/>
        <family val="1"/>
        <scheme val="major"/>
      </rPr>
      <t xml:space="preserve"> followed in developing the recommendations including consultation with stakeholders.
</t>
    </r>
    <r>
      <rPr>
        <i/>
        <sz val="9"/>
        <color rgb="FF0070C0"/>
        <rFont val="Calibri Light"/>
        <family val="1"/>
        <scheme val="major"/>
      </rPr>
      <t>Note: Include a relevant explanation on the extent to which the evaluation participants were specifically consulted for the formulation of the recommendations and/or the level of participation of stakeholders in this evaluation stage.</t>
    </r>
  </si>
  <si>
    <t xml:space="preserve">6.3 Recommendations are clear, realistic (e.g. reflect an understanding of the subject's potential constraints to follow-up)  and actionable. </t>
  </si>
  <si>
    <r>
      <t xml:space="preserve">6.4 Clear </t>
    </r>
    <r>
      <rPr>
        <b/>
        <sz val="9"/>
        <rFont val="Calibri Light"/>
        <family val="1"/>
        <scheme val="major"/>
      </rPr>
      <t xml:space="preserve">prioritization and/or classification </t>
    </r>
    <r>
      <rPr>
        <sz val="9"/>
        <rFont val="Calibri Light"/>
        <family val="1"/>
        <scheme val="major"/>
      </rPr>
      <t xml:space="preserve">of recommendations to support use. </t>
    </r>
  </si>
  <si>
    <t xml:space="preserve">SECTION 7: GENDER AND HUMAN RIGHTS  (weight 15%) </t>
  </si>
  <si>
    <t>Score</t>
  </si>
  <si>
    <t xml:space="preserve">Does the evaluation meet UN SWAP evaluation performance indicators? Note: this section will be rated according to UN SWAP standards. </t>
  </si>
  <si>
    <t xml:space="preserve"> Executive Feedback on Section 7 </t>
  </si>
  <si>
    <t>UN-SWAP score</t>
  </si>
  <si>
    <t>TOTA UN SWAP Score</t>
  </si>
  <si>
    <r>
      <t xml:space="preserve">7.1 GEWE is integrated in the </t>
    </r>
    <r>
      <rPr>
        <b/>
        <sz val="9"/>
        <rFont val="Calibri Light"/>
        <family val="1"/>
        <scheme val="major"/>
      </rPr>
      <t xml:space="preserve">evaluation scope </t>
    </r>
    <r>
      <rPr>
        <sz val="9"/>
        <rFont val="Calibri Light"/>
        <family val="1"/>
        <scheme val="major"/>
      </rPr>
      <t xml:space="preserve">of analysis and evaluation criteria and questions are designed in a way that ensures GEWE related data will be collected.
</t>
    </r>
    <r>
      <rPr>
        <i/>
        <sz val="9"/>
        <color rgb="FF0070C0"/>
        <rFont val="Calibri Light"/>
        <family val="1"/>
        <scheme val="major"/>
      </rPr>
      <t>Note: Refer to the UNEG UN-SWAP Evaluation Performance Indicator Technical Note for guidance on this section.</t>
    </r>
  </si>
  <si>
    <t>Fully integrated (3)</t>
  </si>
  <si>
    <t xml:space="preserve">GEWE is fully integrated. Even though there is no assessment of data on specific gender results, the project focus is on gender. Specific GEWE evaluation questions are included and gender is also a stand-alone criterion. The methodology was satisfactorily gender-responsive. The methodology uses mixed data collection methods and there are references to ensuring gender-responsive approach, but more details on how this was integrated into the evaluation process and data collection tools should also have been provided. There are references to the sampling strategies targeting women and gender-disaggregated samples were included. There are no references to confidentiality and ethical guidelines, which should also have been included. Gender analysis is satisfactorily reflected in the report. Background section, findings, conclusions and recommendations contain gender-related analysis.  Explicit references and disaggregated data are not consistently presented, and unanticipated effects were not clearly outlined. </t>
  </si>
  <si>
    <r>
      <t>7.2 A</t>
    </r>
    <r>
      <rPr>
        <b/>
        <sz val="9"/>
        <rFont val="Calibri Light"/>
        <family val="1"/>
        <scheme val="major"/>
      </rPr>
      <t xml:space="preserve"> gender-responsive methodology,</t>
    </r>
    <r>
      <rPr>
        <sz val="9"/>
        <rFont val="Calibri Light"/>
        <family val="1"/>
        <scheme val="major"/>
      </rPr>
      <t xml:space="preserve"> methods and tools, and data analysis techniques are selected.       
</t>
    </r>
    <r>
      <rPr>
        <i/>
        <sz val="9"/>
        <color rgb="FF0070C0"/>
        <rFont val="Calibri Light"/>
        <family val="1"/>
        <scheme val="major"/>
      </rPr>
      <t xml:space="preserve">Note: it is not enough to simply describe the methodology as “gender-responsive”, it is important to demonstrate that the data collection and analysis integrated gender considerations; that data was collected disaggregated by sex; that methods/tools were designed to enable GEWE assessments; and/or that processes employed (i.e. sampling, triangulation, validation) ensured inclusion and enabled data for GEWE analysis. </t>
    </r>
  </si>
  <si>
    <t>Satisfactorily integrated (2)</t>
  </si>
  <si>
    <r>
      <t xml:space="preserve">7.3 The evaluation findings, conclusions and recommendation reflect a gender analysis.
</t>
    </r>
    <r>
      <rPr>
        <sz val="9"/>
        <color rgb="FF0070C0"/>
        <rFont val="Calibri Light"/>
        <family val="1"/>
        <scheme val="major"/>
      </rPr>
      <t xml:space="preserve">Note: Please address all aspects of this sub-criterion. </t>
    </r>
  </si>
  <si>
    <t xml:space="preserve">SECTION 8: THE REPORT PRESENTATION (weight 10%) </t>
  </si>
  <si>
    <t>Is the report well structured, written in accessible language and well presented?</t>
  </si>
  <si>
    <t xml:space="preserve"> Executive Feedback on Section 8 </t>
  </si>
  <si>
    <r>
      <t xml:space="preserve">8.1 Report is </t>
    </r>
    <r>
      <rPr>
        <b/>
        <sz val="9"/>
        <rFont val="Calibri Light"/>
        <family val="1"/>
        <scheme val="major"/>
      </rPr>
      <t>logically structured, concise and of reasonable length, well written and presented</t>
    </r>
    <r>
      <rPr>
        <sz val="9"/>
        <rFont val="Calibri Light"/>
        <family val="1"/>
        <scheme val="major"/>
      </rPr>
      <t xml:space="preserve"> with clarity and coherence (e.g. the structure and presentation is easy to identify and navigate (numbered sections, clear titles and subtitles, context, pur-pose and methodology would normally precede findings, which would normally be followed by conclusions, lessons learned and recommendations) and is written in accessible language with minimal grammatical, spelling or punctuation errors.
</t>
    </r>
    <r>
      <rPr>
        <i/>
        <sz val="9"/>
        <color rgb="FF0070C0"/>
        <rFont val="Calibri Light"/>
        <family val="1"/>
        <scheme val="major"/>
      </rPr>
      <t xml:space="preserve">Note: Reasonable length for project/programme and CPE evaluations is about 40 pages (excluding Annexes 60 pages); and 50 pages for institutional and thematic evaluations (excluding Annexes 60 pages). </t>
    </r>
  </si>
  <si>
    <t xml:space="preserve">Report is complete, well presented. The structure is not typical, since this is a "consolidated report" based on 2 country evaluations and the evaluation of a regional component. Instead of presenting, findings, conclusions and recommendations at an aggregate level as typically, the report contains one section on "Country" evaluations, where findings from each evaluation are presented, followed by their conclusions and respective recommendations and lessons learned. A section on the Regional Component follows this same structure. The report is slightly long (48 pages) but the ratings  considered the fact this is an atypical evaluation. Most key annexes are listed and embeded in the document, but should have been appended to ensure they can  be opened. Suggest to include at least the key Annexes (e.g. complete Evaluation Matrix covering all components and all questions, the ToRs for the "consolidated" evaluation and data collection tools  for each of the country evaluations) in the document.  Opening pages are complete and the executive summary is a stand-alone section. </t>
  </si>
  <si>
    <r>
      <t xml:space="preserve">8.2 The </t>
    </r>
    <r>
      <rPr>
        <b/>
        <sz val="9"/>
        <rFont val="Calibri Light"/>
        <family val="1"/>
        <scheme val="major"/>
      </rPr>
      <t xml:space="preserve">title page and opening pages </t>
    </r>
    <r>
      <rPr>
        <sz val="9"/>
        <rFont val="Calibri Light"/>
        <family val="1"/>
        <scheme val="major"/>
      </rPr>
      <t>provide key basic information on the name of evaluators and, timeframe of the evaluation, date of report, location of evaluated object, names and/or organization(s) of the evaluator(s), name of organization commissioning the evaluation, table of contents including, as relevant: tables, graphs, figures, annexes-; list of acronyms/abbreviations, page numbers.</t>
    </r>
  </si>
  <si>
    <r>
      <t xml:space="preserve">8.3 The Executive Summary is a stand-alone section that includes an overview of the intervention, evaluation purpose, objectives and intended audience, evaluation methodology, key findings, conclusions and recommendations. The Executive summary should be reasonably concise. 
</t>
    </r>
    <r>
      <rPr>
        <i/>
        <sz val="9"/>
        <color rgb="FF0070C0"/>
        <rFont val="Calibri Light"/>
        <family val="1"/>
        <scheme val="major"/>
      </rPr>
      <t>Note: Executive Summaries should be maximum 5-6 pages long.</t>
    </r>
  </si>
  <si>
    <r>
      <t>8.4</t>
    </r>
    <r>
      <rPr>
        <b/>
        <sz val="9"/>
        <rFont val="Calibri Light"/>
        <family val="1"/>
        <scheme val="major"/>
      </rPr>
      <t xml:space="preserve"> Annexes </t>
    </r>
    <r>
      <rPr>
        <sz val="9"/>
        <rFont val="Calibri Light"/>
        <family val="1"/>
        <scheme val="major"/>
      </rPr>
      <t xml:space="preserve">should be of reasonable length and include, when not present in the body of the report: ToR, evaluation matrix, list of interviewees, list of site visits, data collection instruments (such as survey or interview questionnaires), list of documentary evidence.
Other appropriate annexes could include: additional details on methodology, copy of the results chain, information about the evaluator(s).
</t>
    </r>
    <r>
      <rPr>
        <sz val="9"/>
        <color rgb="FF0070C0"/>
        <rFont val="Calibri Light"/>
        <family val="1"/>
        <scheme val="major"/>
      </rPr>
      <t xml:space="preserve">Note: Annexes should be maximum 60 pages long. </t>
    </r>
  </si>
  <si>
    <t>Additional Information</t>
  </si>
  <si>
    <r>
      <t xml:space="preserve">Identify aspects of </t>
    </r>
    <r>
      <rPr>
        <b/>
        <i/>
        <sz val="9"/>
        <rFont val="Calibri Light"/>
        <family val="1"/>
        <scheme val="major"/>
      </rPr>
      <t>good practice</t>
    </r>
    <r>
      <rPr>
        <sz val="9"/>
        <rFont val="Calibri Light"/>
        <family val="1"/>
        <scheme val="major"/>
      </rPr>
      <t xml:space="preserve"> of the evaluation
</t>
    </r>
    <r>
      <rPr>
        <i/>
        <sz val="9"/>
        <color rgb="FF0070C0"/>
        <rFont val="Calibri Light"/>
        <family val="1"/>
        <scheme val="major"/>
      </rPr>
      <t xml:space="preserve">Note: This section is to be populated by the QA Reviewer only, based on the overall Evaluation Report. No need to identify specific elements related to this section.  </t>
    </r>
    <r>
      <rPr>
        <sz val="9"/>
        <rFont val="Calibri Light"/>
        <family val="1"/>
        <scheme val="major"/>
      </rPr>
      <t xml:space="preserve">
</t>
    </r>
  </si>
  <si>
    <t>N/A</t>
  </si>
  <si>
    <r>
      <t xml:space="preserve">[Piloting] SECTION 9:  DISABILITY INCLUSION  (weight: 5%) 
</t>
    </r>
    <r>
      <rPr>
        <b/>
        <i/>
        <sz val="9"/>
        <rFont val="Calibri Light"/>
        <family val="1"/>
        <scheme val="major"/>
      </rPr>
      <t>* The score for Section 9 will be ‘bonus points’ ( 5%), on top of the existing 100% weight.  
** Assessment is based on the UN Disability Inclusion (For further details, please refer to Technical Notes on Entity Accountability Framework).</t>
    </r>
  </si>
  <si>
    <t xml:space="preserve">SCALE
(No, Partially, Yes)
</t>
  </si>
  <si>
    <t>OVERALL ASSESSMENT for DISABILITY INCLUSION
 (Missing, Partial, Sufficient)</t>
  </si>
  <si>
    <t xml:space="preserve">Does the evaluation include consideration of disability inclusion? </t>
  </si>
  <si>
    <t xml:space="preserve">Total DI </t>
  </si>
  <si>
    <r>
      <t xml:space="preserve">9.1 The evaluation </t>
    </r>
    <r>
      <rPr>
        <b/>
        <sz val="9"/>
        <rFont val="Calibri Light"/>
        <family val="1"/>
        <scheme val="major"/>
      </rPr>
      <t>questions</t>
    </r>
    <r>
      <rPr>
        <sz val="9"/>
        <rFont val="Calibri Light"/>
        <family val="1"/>
        <scheme val="major"/>
      </rPr>
      <t xml:space="preserve"> include references to disability inclusion.  </t>
    </r>
  </si>
  <si>
    <t>No</t>
  </si>
  <si>
    <t xml:space="preserve">Qualitative Feedback (Please highlight any findings on disability inclusion): It was not possible to verify whether DI was included in the evaluation questions as these were not accessible to the QA Reviewer. There were references to disability inclusion in the methodology and findings, but the topic was not covered in conclusions or recommendations.  </t>
  </si>
  <si>
    <r>
      <t xml:space="preserve">9.2 The evaluation </t>
    </r>
    <r>
      <rPr>
        <b/>
        <sz val="9"/>
        <rFont val="Calibri Light"/>
        <family val="1"/>
        <scheme val="major"/>
      </rPr>
      <t>methodology</t>
    </r>
    <r>
      <rPr>
        <sz val="9"/>
        <rFont val="Calibri Light"/>
        <family val="1"/>
        <scheme val="major"/>
      </rPr>
      <t xml:space="preserve"> includes references to disability inclusion.</t>
    </r>
  </si>
  <si>
    <t>Yes</t>
  </si>
  <si>
    <r>
      <t xml:space="preserve">9.3 The Evaluation </t>
    </r>
    <r>
      <rPr>
        <b/>
        <sz val="9"/>
        <rFont val="Calibri Light"/>
        <family val="1"/>
        <scheme val="major"/>
      </rPr>
      <t>findings, conclusions and/or recommendations</t>
    </r>
    <r>
      <rPr>
        <sz val="9"/>
        <rFont val="Calibri Light"/>
        <family val="1"/>
        <scheme val="major"/>
      </rPr>
      <t xml:space="preserve"> contain references to disability inclusion.</t>
    </r>
  </si>
  <si>
    <t xml:space="preserve">Partially </t>
  </si>
  <si>
    <t xml:space="preserve"> PART III: THE OVERALL RATING </t>
  </si>
  <si>
    <t>Key Guiding Question</t>
  </si>
  <si>
    <t>Total weighted score %</t>
  </si>
  <si>
    <t xml:space="preserve">Overall Rating </t>
  </si>
  <si>
    <t xml:space="preserve">Other reviewer's comments </t>
  </si>
  <si>
    <t xml:space="preserve">Is this a credible report that addresses the evaluation purpose and objectives based on evidence, and that can therefore be used with confidence? </t>
  </si>
  <si>
    <t xml:space="preserve">This is a consolidated report, which presents the findings of 2 country evaluations and the evaluation of a regional component. As such while it addresses evaluation criteria generally, it does not present the findings, conclusions and recommendations at an aggregate level, but they are presented separately, per evaluation. The gaps identified in this QA mostly relate to the fact that this is not a typical evaluation. The limited descriptions of the evaluation "object", methodological approach used and lack of access to the information in the Annex (embeded files not accessible) pushed the ratings down.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</si>
</sst>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17" x14ac:knownFonts="1">
    <font>
      <sz val="10"/>
      <name val="Arial"/>
      <family val="2"/>
    </font>
    <font>
      <sz val="10"/>
      <name val="Arial"/>
      <family val="2"/>
    </font>
    <font>
      <sz val="9"/>
      <name val="Calibri Light"/>
      <family val="1"/>
      <scheme val="major"/>
    </font>
    <font>
      <b/>
      <sz val="9"/>
      <color theme="4"/>
      <name val="Calibri Light"/>
      <family val="1"/>
      <scheme val="major"/>
    </font>
    <font>
      <sz val="9"/>
      <color theme="1"/>
      <name val="Calibri Light"/>
      <family val="1"/>
      <scheme val="major"/>
    </font>
    <font>
      <b/>
      <sz val="13"/>
      <color rgb="FF0070C0"/>
      <name val="Calibri Light"/>
      <family val="1"/>
      <scheme val="major"/>
    </font>
    <font>
      <b/>
      <sz val="10"/>
      <name val="Calibri Light"/>
      <family val="1"/>
      <scheme val="major"/>
    </font>
    <font>
      <b/>
      <sz val="9"/>
      <color theme="0"/>
      <name val="Calibri Light"/>
      <family val="1"/>
      <scheme val="major"/>
    </font>
    <font>
      <b/>
      <sz val="9"/>
      <name val="Calibri Light"/>
      <family val="1"/>
      <scheme val="major"/>
    </font>
    <font>
      <b/>
      <u/>
      <sz val="9"/>
      <name val="Calibri Light"/>
      <family val="1"/>
      <scheme val="major"/>
    </font>
    <font>
      <b/>
      <i/>
      <sz val="9"/>
      <name val="Calibri Light"/>
      <family val="1"/>
      <scheme val="major"/>
    </font>
    <font>
      <b/>
      <sz val="9"/>
      <color rgb="FF006600"/>
      <name val="Calibri Light"/>
      <family val="1"/>
      <scheme val="major"/>
    </font>
    <font>
      <b/>
      <sz val="9"/>
      <color theme="1"/>
      <name val="Calibri Light"/>
      <family val="1"/>
      <scheme val="major"/>
    </font>
    <font>
      <i/>
      <sz val="9"/>
      <color rgb="FF0070C0"/>
      <name val="Calibri Light"/>
      <family val="1"/>
      <scheme val="major"/>
    </font>
    <font>
      <sz val="10"/>
      <name val="Calibri Light"/>
      <family val="1"/>
      <scheme val="major"/>
    </font>
    <font>
      <i/>
      <sz val="9"/>
      <color theme="1"/>
      <name val="Calibri Light"/>
      <family val="1"/>
      <scheme val="major"/>
    </font>
    <font>
      <sz val="9"/>
      <color rgb="FF0070C0"/>
      <name val="Calibri Light"/>
      <family val="1"/>
      <scheme val="major"/>
    </font>
  </fonts>
  <fills count="15">
    <fill>
      <patternFill patternType="none"/>
    </fill>
    <fill>
      <patternFill patternType="gray125"/>
    </fill>
    <fill>
      <patternFill patternType="solid">
        <fgColor indexed="9"/>
        <bgColor indexed="64"/>
      </patternFill>
    </fill>
    <fill>
      <patternFill patternType="solid">
        <fgColor rgb="FFD4EAFC"/>
        <bgColor indexed="64"/>
      </patternFill>
    </fill>
    <fill>
      <patternFill patternType="solid">
        <fgColor theme="0" tint="-0.14999847407452621"/>
        <bgColor indexed="64"/>
      </patternFill>
    </fill>
    <fill>
      <patternFill patternType="solid">
        <fgColor rgb="FF006600"/>
        <bgColor indexed="64"/>
      </patternFill>
    </fill>
    <fill>
      <patternFill patternType="solid">
        <fgColor rgb="FF92D050"/>
        <bgColor indexed="64"/>
      </patternFill>
    </fill>
    <fill>
      <patternFill patternType="solid">
        <fgColor rgb="FFCCFFFF"/>
        <bgColor indexed="64"/>
      </patternFill>
    </fill>
    <fill>
      <patternFill patternType="solid">
        <fgColor indexed="10"/>
        <bgColor indexed="64"/>
      </patternFill>
    </fill>
    <fill>
      <patternFill patternType="solid">
        <fgColor theme="0"/>
        <bgColor indexed="64"/>
      </patternFill>
    </fill>
    <fill>
      <patternFill patternType="solid">
        <fgColor theme="0"/>
        <bgColor theme="0"/>
      </patternFill>
    </fill>
    <fill>
      <patternFill patternType="solid">
        <fgColor theme="1" tint="0.49998474074526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499984740745262"/>
        <bgColor indexed="64"/>
      </patternFill>
    </fill>
  </fills>
  <borders count="90">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style="medium">
        <color auto="1"/>
      </left>
      <right/>
      <top/>
      <bottom/>
      <diagonal/>
    </border>
    <border>
      <left/>
      <right style="medium">
        <color auto="1"/>
      </right>
      <top/>
      <bottom/>
      <diagonal/>
    </border>
    <border>
      <left/>
      <right/>
      <top style="medium">
        <color auto="1"/>
      </top>
      <bottom/>
      <diagonal/>
    </border>
    <border>
      <left style="medium">
        <color auto="1"/>
      </left>
      <right style="medium">
        <color auto="1"/>
      </right>
      <top style="medium">
        <color auto="1"/>
      </top>
      <bottom/>
      <diagonal/>
    </border>
    <border>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hair">
        <color auto="1"/>
      </left>
      <right style="dotted">
        <color auto="1"/>
      </right>
      <top style="hair">
        <color auto="1"/>
      </top>
      <bottom style="hair">
        <color auto="1"/>
      </bottom>
      <diagonal/>
    </border>
    <border>
      <left style="dotted">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ck">
        <color auto="1"/>
      </bottom>
      <diagonal/>
    </border>
    <border>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ck">
        <color auto="1"/>
      </top>
      <bottom style="medium">
        <color auto="1"/>
      </bottom>
      <diagonal/>
    </border>
    <border>
      <left/>
      <right style="thick">
        <color auto="1"/>
      </right>
      <top style="thick">
        <color auto="1"/>
      </top>
      <bottom style="medium">
        <color auto="1"/>
      </bottom>
      <diagonal/>
    </border>
    <border>
      <left style="thick">
        <color auto="1"/>
      </left>
      <right style="thick">
        <color auto="1"/>
      </right>
      <top style="thick">
        <color auto="1"/>
      </top>
      <bottom style="medium">
        <color auto="1"/>
      </bottom>
      <diagonal/>
    </border>
    <border>
      <left/>
      <right style="thick">
        <color auto="1"/>
      </right>
      <top style="thick">
        <color auto="1"/>
      </top>
      <bottom style="thin">
        <color auto="1"/>
      </bottom>
      <diagonal/>
    </border>
    <border>
      <left style="thick">
        <color auto="1"/>
      </left>
      <right/>
      <top style="medium">
        <color auto="1"/>
      </top>
      <bottom style="medium">
        <color auto="1"/>
      </bottom>
      <diagonal/>
    </border>
    <border>
      <left/>
      <right/>
      <top style="medium">
        <color auto="1"/>
      </top>
      <bottom style="medium">
        <color auto="1"/>
      </bottom>
      <diagonal/>
    </border>
    <border>
      <left/>
      <right style="thick">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dotted">
        <color auto="1"/>
      </right>
      <top style="medium">
        <color auto="1"/>
      </top>
      <bottom style="medium">
        <color auto="1"/>
      </bottom>
      <diagonal/>
    </border>
    <border>
      <left style="dotted">
        <color auto="1"/>
      </left>
      <right style="thick">
        <color auto="1"/>
      </right>
      <top style="medium">
        <color auto="1"/>
      </top>
      <bottom style="medium">
        <color auto="1"/>
      </bottom>
      <diagonal/>
    </border>
    <border>
      <left style="thick">
        <color auto="1"/>
      </left>
      <right style="thick">
        <color auto="1"/>
      </right>
      <top style="medium">
        <color auto="1"/>
      </top>
      <bottom style="medium">
        <color auto="1"/>
      </bottom>
      <diagonal/>
    </border>
    <border>
      <left style="dotted">
        <color auto="1"/>
      </left>
      <right/>
      <top style="medium">
        <color auto="1"/>
      </top>
      <bottom style="medium">
        <color auto="1"/>
      </bottom>
      <diagonal/>
    </border>
    <border>
      <left style="thick">
        <color auto="1"/>
      </left>
      <right style="thick">
        <color auto="1"/>
      </right>
      <top style="thin">
        <color auto="1"/>
      </top>
      <bottom/>
      <diagonal/>
    </border>
    <border>
      <left/>
      <right style="thick">
        <color auto="1"/>
      </right>
      <top style="thin">
        <color auto="1"/>
      </top>
      <bottom/>
      <diagonal/>
    </border>
    <border>
      <left style="thick">
        <color auto="1"/>
      </left>
      <right/>
      <top style="medium">
        <color auto="1"/>
      </top>
      <bottom/>
      <diagonal/>
    </border>
    <border>
      <left/>
      <right style="thick">
        <color auto="1"/>
      </right>
      <top style="medium">
        <color auto="1"/>
      </top>
      <bottom/>
      <diagonal/>
    </border>
    <border>
      <left style="thick">
        <color auto="1"/>
      </left>
      <right style="dotted">
        <color auto="1"/>
      </right>
      <top style="thick">
        <color auto="1"/>
      </top>
      <bottom style="dotted">
        <color auto="1"/>
      </bottom>
      <diagonal/>
    </border>
    <border>
      <left style="dotted">
        <color auto="1"/>
      </left>
      <right style="thick">
        <color auto="1"/>
      </right>
      <top style="thick">
        <color auto="1"/>
      </top>
      <bottom style="dotted">
        <color auto="1"/>
      </bottom>
      <diagonal/>
    </border>
    <border>
      <left/>
      <right style="thick">
        <color auto="1"/>
      </right>
      <top/>
      <bottom style="medium">
        <color auto="1"/>
      </bottom>
      <diagonal/>
    </border>
    <border>
      <left style="thick">
        <color auto="1"/>
      </left>
      <right/>
      <top/>
      <bottom/>
      <diagonal/>
    </border>
    <border>
      <left/>
      <right style="thick">
        <color auto="1"/>
      </right>
      <top/>
      <bottom/>
      <diagonal/>
    </border>
    <border>
      <left style="thick">
        <color auto="1"/>
      </left>
      <right style="dotted">
        <color auto="1"/>
      </right>
      <top style="dotted">
        <color auto="1"/>
      </top>
      <bottom/>
      <diagonal/>
    </border>
    <border>
      <left style="dotted">
        <color auto="1"/>
      </left>
      <right style="thick">
        <color auto="1"/>
      </right>
      <top style="dotted">
        <color auto="1"/>
      </top>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medium">
        <color auto="1"/>
      </left>
      <right/>
      <top/>
      <bottom style="medium">
        <color auto="1"/>
      </bottom>
      <diagonal/>
    </border>
    <border>
      <left style="dotted">
        <color auto="1"/>
      </left>
      <right/>
      <top style="dotted">
        <color auto="1"/>
      </top>
      <bottom style="dotted">
        <color auto="1"/>
      </bottom>
      <diagonal/>
    </border>
    <border>
      <left style="thick">
        <color auto="1"/>
      </left>
      <right style="medium">
        <color auto="1"/>
      </right>
      <top style="medium">
        <color auto="1"/>
      </top>
      <bottom/>
      <diagonal/>
    </border>
    <border>
      <left style="medium">
        <color auto="1"/>
      </left>
      <right style="thick">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thick">
        <color auto="1"/>
      </left>
      <right/>
      <top/>
      <bottom style="thick">
        <color auto="1"/>
      </bottom>
      <diagonal/>
    </border>
    <border>
      <left/>
      <right style="thick">
        <color auto="1"/>
      </right>
      <top/>
      <bottom style="thick">
        <color auto="1"/>
      </bottom>
      <diagonal/>
    </border>
    <border>
      <left style="medium">
        <color auto="1"/>
      </left>
      <right/>
      <top style="thick">
        <color auto="1"/>
      </top>
      <bottom style="medium">
        <color auto="1"/>
      </bottom>
      <diagonal/>
    </border>
    <border>
      <left/>
      <right style="medium">
        <color auto="1"/>
      </right>
      <top style="thick">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top style="medium">
        <color auto="1"/>
      </top>
      <bottom style="thick">
        <color auto="1"/>
      </bottom>
      <diagonal/>
    </border>
    <border>
      <left/>
      <right/>
      <top style="medium">
        <color auto="1"/>
      </top>
      <bottom style="thick">
        <color auto="1"/>
      </bottom>
      <diagonal/>
    </border>
    <border>
      <left style="thin">
        <color indexed="64"/>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s>
  <cellStyleXfs count="3">
    <xf numFmtId="0" fontId="0" fillId="0" borderId="0"/>
    <xf numFmtId="9" fontId="1" fillId="0" borderId="0" applyFont="0" applyFill="0" applyBorder="0" applyAlignment="0" applyProtection="0"/>
    <xf numFmtId="0" fontId="1" fillId="0" borderId="0"/>
  </cellStyleXfs>
  <cellXfs count="236">
    <xf numFmtId="0" fontId="0" fillId="0" borderId="0" xfId="0"/>
    <xf numFmtId="0" fontId="2" fillId="2" borderId="0" xfId="0" applyFont="1" applyFill="1"/>
    <xf numFmtId="0" fontId="2" fillId="2" borderId="0" xfId="0" applyFont="1" applyFill="1" applyAlignment="1">
      <alignment horizontal="left"/>
    </xf>
    <xf numFmtId="0" fontId="3" fillId="2" borderId="0" xfId="0" applyFont="1" applyFill="1" applyAlignment="1">
      <alignment horizontal="right"/>
    </xf>
    <xf numFmtId="9" fontId="4" fillId="2" borderId="0" xfId="1" applyFont="1" applyFill="1" applyAlignment="1">
      <alignment horizontal="center" vertical="center"/>
    </xf>
    <xf numFmtId="0" fontId="4" fillId="2" borderId="0" xfId="2" applyFont="1" applyFill="1" applyAlignment="1">
      <alignment horizontal="center" vertical="center"/>
    </xf>
    <xf numFmtId="0" fontId="4" fillId="2" borderId="0" xfId="2" applyFont="1" applyFill="1"/>
    <xf numFmtId="0" fontId="7" fillId="5" borderId="6" xfId="0" applyFont="1" applyFill="1" applyBorder="1" applyAlignment="1">
      <alignment horizontal="center" vertical="top" wrapText="1"/>
    </xf>
    <xf numFmtId="0" fontId="8" fillId="6" borderId="7" xfId="0" applyFont="1" applyFill="1" applyBorder="1" applyAlignment="1">
      <alignment horizontal="center" vertical="top" wrapText="1"/>
    </xf>
    <xf numFmtId="0" fontId="8" fillId="7" borderId="8" xfId="0" applyFont="1" applyFill="1" applyBorder="1" applyAlignment="1">
      <alignment horizontal="center" vertical="top" wrapText="1"/>
    </xf>
    <xf numFmtId="0" fontId="2" fillId="9" borderId="14" xfId="0" applyFont="1" applyFill="1" applyBorder="1" applyAlignment="1">
      <alignment horizontal="left" vertical="top" wrapText="1"/>
    </xf>
    <xf numFmtId="0" fontId="2" fillId="9" borderId="15" xfId="0" applyFont="1" applyFill="1" applyBorder="1" applyAlignment="1">
      <alignment horizontal="left" vertical="top" wrapText="1"/>
    </xf>
    <xf numFmtId="0" fontId="2" fillId="10" borderId="15" xfId="0" applyFont="1" applyFill="1" applyBorder="1" applyAlignment="1">
      <alignment horizontal="left" vertical="top" wrapText="1"/>
    </xf>
    <xf numFmtId="0" fontId="2" fillId="0" borderId="16" xfId="0" applyFont="1" applyBorder="1" applyAlignment="1">
      <alignment horizontal="left" vertical="center" wrapText="1"/>
    </xf>
    <xf numFmtId="1" fontId="2" fillId="0" borderId="17" xfId="1" applyNumberFormat="1" applyFont="1" applyFill="1" applyBorder="1" applyAlignment="1">
      <alignment horizontal="left" vertical="center" wrapText="1"/>
    </xf>
    <xf numFmtId="1" fontId="2" fillId="0" borderId="18" xfId="1" applyNumberFormat="1" applyFont="1" applyFill="1" applyBorder="1" applyAlignment="1">
      <alignment horizontal="left" vertical="center"/>
    </xf>
    <xf numFmtId="0" fontId="8" fillId="4" borderId="14" xfId="0" applyFont="1" applyFill="1" applyBorder="1" applyAlignment="1">
      <alignment horizontal="left" vertical="top" wrapText="1"/>
    </xf>
    <xf numFmtId="0" fontId="8" fillId="4" borderId="10" xfId="0" applyFont="1" applyFill="1" applyBorder="1" applyAlignment="1">
      <alignment vertical="top" wrapText="1"/>
    </xf>
    <xf numFmtId="0" fontId="2" fillId="0" borderId="19" xfId="0" applyFont="1" applyBorder="1" applyAlignment="1">
      <alignment horizontal="left" vertical="center" wrapText="1"/>
    </xf>
    <xf numFmtId="1" fontId="2" fillId="0" borderId="20" xfId="1" applyNumberFormat="1" applyFont="1" applyFill="1" applyBorder="1" applyAlignment="1">
      <alignment horizontal="left" vertical="center" wrapText="1"/>
    </xf>
    <xf numFmtId="1" fontId="2" fillId="0" borderId="21" xfId="1" applyNumberFormat="1" applyFont="1" applyFill="1" applyBorder="1" applyAlignment="1">
      <alignment horizontal="left" vertical="center" wrapText="1"/>
    </xf>
    <xf numFmtId="0" fontId="10" fillId="4" borderId="0" xfId="0" applyFont="1" applyFill="1" applyAlignment="1">
      <alignment horizontal="left" vertical="top" wrapText="1"/>
    </xf>
    <xf numFmtId="0" fontId="8" fillId="4" borderId="13" xfId="0" applyFont="1" applyFill="1" applyBorder="1" applyAlignment="1">
      <alignment vertical="top" wrapText="1"/>
    </xf>
    <xf numFmtId="0" fontId="2" fillId="0" borderId="22" xfId="0" applyFont="1" applyBorder="1" applyAlignment="1">
      <alignment horizontal="left" vertical="center" wrapText="1"/>
    </xf>
    <xf numFmtId="1" fontId="2" fillId="0" borderId="23" xfId="1" applyNumberFormat="1" applyFont="1" applyFill="1" applyBorder="1" applyAlignment="1">
      <alignment horizontal="left" vertical="center" wrapText="1"/>
    </xf>
    <xf numFmtId="1" fontId="2" fillId="0" borderId="24" xfId="1" applyNumberFormat="1" applyFont="1" applyFill="1" applyBorder="1" applyAlignment="1">
      <alignment horizontal="left" vertical="center" wrapText="1"/>
    </xf>
    <xf numFmtId="0" fontId="11" fillId="3" borderId="0" xfId="0" applyFont="1" applyFill="1" applyAlignment="1">
      <alignment horizontal="left" vertical="top" wrapText="1"/>
    </xf>
    <xf numFmtId="0" fontId="2" fillId="0" borderId="25" xfId="0" applyFont="1" applyBorder="1" applyAlignment="1">
      <alignment horizontal="left" vertical="center" wrapText="1"/>
    </xf>
    <xf numFmtId="1" fontId="2" fillId="0" borderId="26" xfId="1" applyNumberFormat="1" applyFont="1" applyFill="1" applyBorder="1" applyAlignment="1">
      <alignment horizontal="left" vertical="center" wrapText="1"/>
    </xf>
    <xf numFmtId="1" fontId="2" fillId="0" borderId="27" xfId="1" applyNumberFormat="1" applyFont="1" applyFill="1" applyBorder="1" applyAlignment="1">
      <alignment horizontal="left" vertical="center" wrapText="1"/>
    </xf>
    <xf numFmtId="0" fontId="8" fillId="4" borderId="28" xfId="0" applyFont="1" applyFill="1" applyBorder="1" applyAlignment="1">
      <alignment horizontal="left" vertical="top" wrapText="1"/>
    </xf>
    <xf numFmtId="0" fontId="8" fillId="4" borderId="29" xfId="0" applyFont="1" applyFill="1" applyBorder="1" applyAlignment="1">
      <alignment vertical="top" wrapText="1"/>
    </xf>
    <xf numFmtId="0" fontId="2" fillId="2" borderId="28" xfId="0" applyFont="1" applyFill="1" applyBorder="1" applyAlignment="1">
      <alignment horizontal="left" vertical="top" wrapText="1"/>
    </xf>
    <xf numFmtId="0" fontId="2" fillId="2" borderId="28" xfId="0" applyFont="1" applyFill="1" applyBorder="1" applyAlignment="1">
      <alignment horizontal="center" vertical="top" wrapText="1"/>
    </xf>
    <xf numFmtId="0" fontId="2" fillId="2" borderId="28" xfId="0" quotePrefix="1" applyFont="1" applyFill="1" applyBorder="1" applyAlignment="1">
      <alignment horizontal="left" vertical="top" wrapText="1"/>
    </xf>
    <xf numFmtId="0" fontId="2" fillId="2" borderId="29" xfId="0" applyFont="1" applyFill="1" applyBorder="1" applyAlignment="1">
      <alignment vertical="top" wrapText="1"/>
    </xf>
    <xf numFmtId="0" fontId="8" fillId="3" borderId="37" xfId="0" applyFont="1" applyFill="1" applyBorder="1" applyAlignment="1">
      <alignment vertical="top" wrapText="1"/>
    </xf>
    <xf numFmtId="0" fontId="2" fillId="9" borderId="38" xfId="0" applyFont="1" applyFill="1" applyBorder="1" applyAlignment="1" applyProtection="1">
      <alignment vertical="top" wrapText="1"/>
      <protection locked="0"/>
    </xf>
    <xf numFmtId="0" fontId="2" fillId="2" borderId="0" xfId="2" applyFont="1" applyFill="1"/>
    <xf numFmtId="0" fontId="2" fillId="0" borderId="40" xfId="0" applyFont="1" applyBorder="1" applyAlignment="1" applyProtection="1">
      <alignment vertical="top" wrapText="1"/>
      <protection locked="0"/>
    </xf>
    <xf numFmtId="0" fontId="8" fillId="3" borderId="42" xfId="0" applyFont="1" applyFill="1" applyBorder="1" applyAlignment="1">
      <alignment vertical="top" wrapText="1"/>
    </xf>
    <xf numFmtId="0" fontId="2" fillId="0" borderId="43" xfId="0" applyFont="1" applyBorder="1" applyAlignment="1" applyProtection="1">
      <alignment vertical="top" wrapText="1"/>
      <protection locked="0"/>
    </xf>
    <xf numFmtId="0" fontId="2" fillId="0" borderId="44" xfId="0" applyFont="1" applyBorder="1" applyAlignment="1" applyProtection="1">
      <alignment vertical="top" wrapText="1"/>
      <protection locked="0"/>
    </xf>
    <xf numFmtId="0" fontId="8" fillId="3" borderId="45" xfId="0" applyFont="1" applyFill="1" applyBorder="1" applyAlignment="1">
      <alignment horizontal="left" vertical="top" wrapText="1"/>
    </xf>
    <xf numFmtId="0" fontId="2" fillId="9" borderId="41" xfId="0" applyFont="1" applyFill="1" applyBorder="1" applyAlignment="1" applyProtection="1">
      <alignment horizontal="left" vertical="top" wrapText="1"/>
      <protection locked="0"/>
    </xf>
    <xf numFmtId="0" fontId="2" fillId="0" borderId="5" xfId="0" applyFont="1" applyBorder="1" applyAlignment="1" applyProtection="1">
      <alignment vertical="top" wrapText="1"/>
      <protection locked="0"/>
    </xf>
    <xf numFmtId="0" fontId="8" fillId="3" borderId="42" xfId="0" applyFont="1" applyFill="1" applyBorder="1" applyAlignment="1">
      <alignment horizontal="left" vertical="top" wrapText="1"/>
    </xf>
    <xf numFmtId="0" fontId="2" fillId="2" borderId="43" xfId="0" applyFont="1" applyFill="1" applyBorder="1" applyProtection="1">
      <protection locked="0"/>
    </xf>
    <xf numFmtId="0" fontId="2" fillId="2" borderId="46" xfId="0" applyFont="1" applyFill="1" applyBorder="1" applyProtection="1">
      <protection locked="0"/>
    </xf>
    <xf numFmtId="0" fontId="8" fillId="3" borderId="47" xfId="0" applyFont="1" applyFill="1" applyBorder="1" applyAlignment="1">
      <alignment vertical="top" wrapText="1"/>
    </xf>
    <xf numFmtId="0" fontId="2" fillId="9" borderId="48" xfId="0" applyFont="1" applyFill="1" applyBorder="1" applyAlignment="1" applyProtection="1">
      <alignment vertical="top" wrapText="1"/>
      <protection locked="0"/>
    </xf>
    <xf numFmtId="0" fontId="2" fillId="2" borderId="0" xfId="0" applyFont="1" applyFill="1" applyProtection="1">
      <protection locked="0"/>
    </xf>
    <xf numFmtId="0" fontId="8" fillId="3" borderId="15" xfId="0" applyFont="1" applyFill="1" applyBorder="1" applyAlignment="1">
      <alignment vertical="top" wrapText="1"/>
    </xf>
    <xf numFmtId="0" fontId="8" fillId="3" borderId="39" xfId="0" applyFont="1" applyFill="1" applyBorder="1" applyAlignment="1">
      <alignment horizontal="left" vertical="top" wrapText="1"/>
    </xf>
    <xf numFmtId="0" fontId="2" fillId="9" borderId="42" xfId="0" applyFont="1" applyFill="1" applyBorder="1" applyAlignment="1">
      <alignment horizontal="center"/>
    </xf>
    <xf numFmtId="0" fontId="8" fillId="0" borderId="51" xfId="0" applyFont="1" applyBorder="1" applyAlignment="1" applyProtection="1">
      <alignment vertical="top" wrapText="1"/>
      <protection locked="0"/>
    </xf>
    <xf numFmtId="0" fontId="8" fillId="0" borderId="52" xfId="0" applyFont="1" applyBorder="1" applyAlignment="1" applyProtection="1">
      <alignment vertical="top" wrapText="1"/>
      <protection locked="0"/>
    </xf>
    <xf numFmtId="0" fontId="8" fillId="3" borderId="41" xfId="0" applyFont="1" applyFill="1" applyBorder="1" applyAlignment="1">
      <alignment horizontal="left" vertical="top" wrapText="1"/>
    </xf>
    <xf numFmtId="164" fontId="2" fillId="0" borderId="53" xfId="0" applyNumberFormat="1" applyFont="1" applyBorder="1" applyAlignment="1" applyProtection="1">
      <alignment horizontal="left" vertical="top" wrapText="1"/>
      <protection locked="0"/>
    </xf>
    <xf numFmtId="0" fontId="8" fillId="0" borderId="56" xfId="0" applyFont="1" applyBorder="1" applyAlignment="1" applyProtection="1">
      <alignment vertical="top" wrapText="1"/>
      <protection locked="0"/>
    </xf>
    <xf numFmtId="0" fontId="8" fillId="0" borderId="23" xfId="0" applyFont="1" applyBorder="1" applyAlignment="1" applyProtection="1">
      <alignment vertical="top" wrapText="1"/>
      <protection locked="0"/>
    </xf>
    <xf numFmtId="0" fontId="8" fillId="0" borderId="57" xfId="0" applyFont="1" applyBorder="1" applyAlignment="1" applyProtection="1">
      <alignment vertical="top" wrapText="1"/>
      <protection locked="0"/>
    </xf>
    <xf numFmtId="0" fontId="8" fillId="9" borderId="14" xfId="0" applyFont="1" applyFill="1" applyBorder="1" applyAlignment="1">
      <alignment horizontal="left" vertical="top" wrapText="1"/>
    </xf>
    <xf numFmtId="0" fontId="8" fillId="9" borderId="14" xfId="0" applyFont="1" applyFill="1" applyBorder="1" applyAlignment="1">
      <alignment vertical="top" wrapText="1"/>
    </xf>
    <xf numFmtId="0" fontId="2" fillId="9" borderId="14" xfId="0" applyFont="1" applyFill="1" applyBorder="1" applyAlignment="1">
      <alignment horizontal="center"/>
    </xf>
    <xf numFmtId="9" fontId="4" fillId="9" borderId="0" xfId="1" applyFont="1" applyFill="1" applyAlignment="1">
      <alignment horizontal="center" vertical="center"/>
    </xf>
    <xf numFmtId="0" fontId="4" fillId="9" borderId="0" xfId="2" applyFont="1" applyFill="1" applyAlignment="1">
      <alignment horizontal="center" vertical="center"/>
    </xf>
    <xf numFmtId="0" fontId="4" fillId="9" borderId="0" xfId="2" applyFont="1" applyFill="1"/>
    <xf numFmtId="0" fontId="2" fillId="9" borderId="0" xfId="0" applyFont="1" applyFill="1"/>
    <xf numFmtId="9" fontId="4" fillId="2" borderId="20" xfId="1" applyFont="1" applyFill="1" applyBorder="1" applyAlignment="1">
      <alignment horizontal="center" vertical="center" wrapText="1"/>
    </xf>
    <xf numFmtId="0" fontId="4" fillId="2" borderId="20" xfId="2" applyFont="1" applyFill="1" applyBorder="1" applyAlignment="1">
      <alignment horizontal="center" vertical="center" wrapText="1"/>
    </xf>
    <xf numFmtId="2" fontId="4" fillId="2" borderId="20" xfId="2" applyNumberFormat="1" applyFont="1" applyFill="1" applyBorder="1" applyAlignment="1">
      <alignment horizontal="center" vertical="center" wrapText="1"/>
    </xf>
    <xf numFmtId="2" fontId="4" fillId="2" borderId="0" xfId="2" applyNumberFormat="1" applyFont="1" applyFill="1" applyAlignment="1">
      <alignment horizontal="center" vertical="center"/>
    </xf>
    <xf numFmtId="9" fontId="4" fillId="2" borderId="20" xfId="1" applyFont="1" applyFill="1" applyBorder="1" applyAlignment="1">
      <alignment horizontal="center" vertical="center"/>
    </xf>
    <xf numFmtId="0" fontId="4" fillId="2" borderId="20" xfId="2" applyFont="1" applyFill="1" applyBorder="1" applyAlignment="1">
      <alignment horizontal="center" vertical="center"/>
    </xf>
    <xf numFmtId="2" fontId="4" fillId="2" borderId="20" xfId="2" applyNumberFormat="1" applyFont="1" applyFill="1" applyBorder="1" applyAlignment="1">
      <alignment horizontal="center" vertical="center"/>
    </xf>
    <xf numFmtId="9" fontId="4" fillId="9" borderId="20" xfId="1" applyFont="1" applyFill="1" applyBorder="1" applyAlignment="1">
      <alignment horizontal="center" vertical="center"/>
    </xf>
    <xf numFmtId="2" fontId="4" fillId="9" borderId="20" xfId="2" applyNumberFormat="1" applyFont="1" applyFill="1" applyBorder="1" applyAlignment="1">
      <alignment horizontal="center" vertical="center"/>
    </xf>
    <xf numFmtId="9" fontId="4" fillId="9" borderId="20" xfId="1" applyFont="1" applyFill="1" applyBorder="1" applyAlignment="1">
      <alignment horizontal="center" vertical="center" wrapText="1"/>
    </xf>
    <xf numFmtId="0" fontId="4" fillId="9" borderId="20" xfId="2" applyFont="1" applyFill="1" applyBorder="1" applyAlignment="1">
      <alignment horizontal="center" vertical="center" wrapText="1"/>
    </xf>
    <xf numFmtId="0" fontId="4" fillId="9" borderId="20" xfId="2" applyFont="1" applyFill="1" applyBorder="1" applyAlignment="1">
      <alignment vertical="center" wrapText="1"/>
    </xf>
    <xf numFmtId="2" fontId="4" fillId="9" borderId="64" xfId="2" applyNumberFormat="1" applyFont="1" applyFill="1" applyBorder="1" applyAlignment="1">
      <alignment horizontal="center" vertical="center"/>
    </xf>
    <xf numFmtId="0" fontId="15" fillId="9" borderId="20" xfId="2" applyFont="1" applyFill="1" applyBorder="1" applyAlignment="1">
      <alignment horizontal="center" vertical="center"/>
    </xf>
    <xf numFmtId="0" fontId="4" fillId="9" borderId="20" xfId="2" applyFont="1" applyFill="1" applyBorder="1" applyAlignment="1">
      <alignment horizontal="center" vertical="center"/>
    </xf>
    <xf numFmtId="2" fontId="4" fillId="2" borderId="0" xfId="2" applyNumberFormat="1" applyFont="1" applyFill="1"/>
    <xf numFmtId="0" fontId="2" fillId="9" borderId="0" xfId="0" applyFont="1" applyFill="1" applyAlignment="1">
      <alignment horizontal="left" vertical="top" wrapText="1"/>
    </xf>
    <xf numFmtId="0" fontId="2" fillId="9" borderId="0" xfId="0" applyFont="1" applyFill="1" applyAlignment="1" applyProtection="1">
      <alignment horizontal="center" vertical="top" wrapText="1"/>
      <protection locked="0"/>
    </xf>
    <xf numFmtId="0" fontId="8" fillId="12" borderId="59" xfId="0" applyFont="1" applyFill="1" applyBorder="1" applyAlignment="1">
      <alignment horizontal="left" vertical="center"/>
    </xf>
    <xf numFmtId="0" fontId="6" fillId="12" borderId="60" xfId="0" applyFont="1" applyFill="1" applyBorder="1" applyAlignment="1">
      <alignment vertical="center" wrapText="1"/>
    </xf>
    <xf numFmtId="0" fontId="2" fillId="9" borderId="88" xfId="0" applyFont="1" applyFill="1" applyBorder="1" applyAlignment="1">
      <alignment vertical="center" wrapText="1"/>
    </xf>
    <xf numFmtId="0" fontId="14" fillId="9" borderId="89" xfId="0" applyFont="1" applyFill="1" applyBorder="1" applyAlignment="1" applyProtection="1">
      <alignment vertical="top" wrapText="1"/>
      <protection locked="0"/>
    </xf>
    <xf numFmtId="0" fontId="7" fillId="14" borderId="80" xfId="0" applyFont="1" applyFill="1" applyBorder="1" applyAlignment="1">
      <alignment horizontal="center" vertical="center" wrapText="1"/>
    </xf>
    <xf numFmtId="0" fontId="7" fillId="14" borderId="31" xfId="0" applyFont="1" applyFill="1" applyBorder="1" applyAlignment="1">
      <alignment horizontal="center" vertical="center" wrapText="1"/>
    </xf>
    <xf numFmtId="0" fontId="7" fillId="14" borderId="81" xfId="0" applyFont="1" applyFill="1" applyBorder="1" applyAlignment="1">
      <alignment horizontal="center" vertical="center" wrapText="1"/>
    </xf>
    <xf numFmtId="0" fontId="8" fillId="12" borderId="58" xfId="0" applyFont="1" applyFill="1" applyBorder="1" applyAlignment="1">
      <alignment vertical="top" wrapText="1"/>
    </xf>
    <xf numFmtId="0" fontId="8" fillId="12" borderId="59" xfId="0" applyFont="1" applyFill="1" applyBorder="1" applyAlignment="1">
      <alignment vertical="top" wrapText="1"/>
    </xf>
    <xf numFmtId="0" fontId="8" fillId="12" borderId="82" xfId="0" applyFont="1" applyFill="1" applyBorder="1" applyAlignment="1">
      <alignment horizontal="center" vertical="center" wrapText="1"/>
    </xf>
    <xf numFmtId="0" fontId="8" fillId="12" borderId="83" xfId="0" applyFont="1" applyFill="1" applyBorder="1" applyAlignment="1">
      <alignment horizontal="center" vertical="center" wrapText="1"/>
    </xf>
    <xf numFmtId="0" fontId="8" fillId="12" borderId="84" xfId="0" applyFont="1" applyFill="1" applyBorder="1" applyAlignment="1">
      <alignment vertical="top" wrapText="1"/>
    </xf>
    <xf numFmtId="0" fontId="8" fillId="12" borderId="85" xfId="0" applyFont="1" applyFill="1" applyBorder="1" applyAlignment="1">
      <alignment vertical="top" wrapText="1"/>
    </xf>
    <xf numFmtId="2" fontId="8" fillId="12" borderId="86" xfId="1" applyNumberFormat="1" applyFont="1" applyFill="1" applyBorder="1" applyAlignment="1">
      <alignment horizontal="center" vertical="center" wrapText="1"/>
    </xf>
    <xf numFmtId="2" fontId="8" fillId="12" borderId="87" xfId="1" applyNumberFormat="1" applyFont="1" applyFill="1" applyBorder="1" applyAlignment="1">
      <alignment horizontal="center" vertical="center" wrapText="1"/>
    </xf>
    <xf numFmtId="0" fontId="2" fillId="9" borderId="71" xfId="0" applyFont="1" applyFill="1" applyBorder="1" applyAlignment="1">
      <alignment horizontal="left" vertical="top" wrapText="1"/>
    </xf>
    <xf numFmtId="0" fontId="2" fillId="9" borderId="72" xfId="0" applyFont="1" applyFill="1" applyBorder="1" applyAlignment="1">
      <alignment horizontal="left" vertical="top" wrapText="1"/>
    </xf>
    <xf numFmtId="0" fontId="2" fillId="6" borderId="4" xfId="2" applyFont="1" applyFill="1" applyBorder="1" applyAlignment="1" applyProtection="1">
      <alignment horizontal="center" vertical="top" wrapText="1"/>
      <protection locked="0"/>
    </xf>
    <xf numFmtId="0" fontId="2" fillId="6" borderId="5" xfId="2" applyFont="1" applyFill="1" applyBorder="1" applyAlignment="1" applyProtection="1">
      <alignment horizontal="center" vertical="top" wrapText="1"/>
      <protection locked="0"/>
    </xf>
    <xf numFmtId="0" fontId="14" fillId="0" borderId="75" xfId="0" applyFont="1" applyBorder="1" applyAlignment="1" applyProtection="1">
      <alignment horizontal="left" vertical="top" wrapText="1"/>
      <protection locked="0"/>
    </xf>
    <xf numFmtId="0" fontId="14" fillId="0" borderId="76" xfId="0" applyFont="1" applyBorder="1" applyAlignment="1" applyProtection="1">
      <alignment horizontal="left" vertical="top" wrapText="1"/>
      <protection locked="0"/>
    </xf>
    <xf numFmtId="0" fontId="14" fillId="0" borderId="77" xfId="0" applyFont="1" applyBorder="1" applyAlignment="1" applyProtection="1">
      <alignment horizontal="left" vertical="top" wrapText="1"/>
      <protection locked="0"/>
    </xf>
    <xf numFmtId="0" fontId="14" fillId="0" borderId="13" xfId="0" applyFont="1" applyBorder="1" applyAlignment="1" applyProtection="1">
      <alignment horizontal="left" vertical="top" wrapText="1"/>
      <protection locked="0"/>
    </xf>
    <xf numFmtId="0" fontId="14" fillId="0" borderId="79" xfId="0" applyFont="1" applyBorder="1" applyAlignment="1" applyProtection="1">
      <alignment horizontal="left" vertical="top" wrapText="1"/>
      <protection locked="0"/>
    </xf>
    <xf numFmtId="0" fontId="14" fillId="0" borderId="29" xfId="0" applyFont="1" applyBorder="1" applyAlignment="1" applyProtection="1">
      <alignment horizontal="left" vertical="top" wrapText="1"/>
      <protection locked="0"/>
    </xf>
    <xf numFmtId="0" fontId="8" fillId="9" borderId="72" xfId="0" applyFont="1" applyFill="1" applyBorder="1" applyAlignment="1">
      <alignment horizontal="left" vertical="top" wrapText="1"/>
    </xf>
    <xf numFmtId="0" fontId="2" fillId="9" borderId="78" xfId="0" applyFont="1" applyFill="1" applyBorder="1" applyAlignment="1">
      <alignment horizontal="left" vertical="top" wrapText="1"/>
    </xf>
    <xf numFmtId="0" fontId="2" fillId="9" borderId="7" xfId="0" applyFont="1" applyFill="1" applyBorder="1" applyAlignment="1">
      <alignment horizontal="left" vertical="top" wrapText="1"/>
    </xf>
    <xf numFmtId="0" fontId="8" fillId="3" borderId="61" xfId="0" applyFont="1" applyFill="1" applyBorder="1" applyAlignment="1">
      <alignment horizontal="left" vertical="top" wrapText="1"/>
    </xf>
    <xf numFmtId="0" fontId="8" fillId="3" borderId="42" xfId="0" applyFont="1" applyFill="1" applyBorder="1" applyAlignment="1">
      <alignment horizontal="left" vertical="top" wrapText="1"/>
    </xf>
    <xf numFmtId="0" fontId="8" fillId="3" borderId="62" xfId="0" applyFont="1" applyFill="1" applyBorder="1" applyAlignment="1">
      <alignment horizontal="left" vertical="top" wrapText="1"/>
    </xf>
    <xf numFmtId="0" fontId="2" fillId="9" borderId="65" xfId="0" applyFont="1" applyFill="1" applyBorder="1" applyAlignment="1">
      <alignment horizontal="left" vertical="top" wrapText="1"/>
    </xf>
    <xf numFmtId="0" fontId="2" fillId="9" borderId="15" xfId="0" applyFont="1" applyFill="1" applyBorder="1" applyAlignment="1">
      <alignment horizontal="left" vertical="top" wrapText="1"/>
    </xf>
    <xf numFmtId="0" fontId="2" fillId="0" borderId="15" xfId="0" applyFont="1" applyBorder="1" applyAlignment="1" applyProtection="1">
      <alignment horizontal="left" vertical="top" wrapText="1"/>
      <protection locked="0"/>
    </xf>
    <xf numFmtId="0" fontId="2" fillId="0" borderId="66" xfId="0" applyFont="1" applyBorder="1" applyAlignment="1" applyProtection="1">
      <alignment horizontal="left" vertical="top" wrapText="1"/>
      <protection locked="0"/>
    </xf>
    <xf numFmtId="0" fontId="8" fillId="12" borderId="67" xfId="0" applyFont="1" applyFill="1" applyBorder="1" applyAlignment="1">
      <alignment horizontal="left" vertical="top" wrapText="1"/>
    </xf>
    <xf numFmtId="0" fontId="8" fillId="12" borderId="68" xfId="0" applyFont="1" applyFill="1" applyBorder="1" applyAlignment="1">
      <alignment horizontal="left" vertical="top" wrapText="1"/>
    </xf>
    <xf numFmtId="0" fontId="12" fillId="12" borderId="9" xfId="0" applyFont="1" applyFill="1" applyBorder="1" applyAlignment="1">
      <alignment horizontal="center" vertical="center" wrapText="1"/>
    </xf>
    <xf numFmtId="0" fontId="12" fillId="12" borderId="69" xfId="0" applyFont="1" applyFill="1" applyBorder="1" applyAlignment="1">
      <alignment horizontal="center" vertical="center" wrapText="1"/>
    </xf>
    <xf numFmtId="0" fontId="12" fillId="12" borderId="73" xfId="0" applyFont="1" applyFill="1" applyBorder="1" applyAlignment="1">
      <alignment horizontal="center" vertical="center" wrapText="1"/>
    </xf>
    <xf numFmtId="0" fontId="12" fillId="12" borderId="74" xfId="0" applyFont="1" applyFill="1" applyBorder="1" applyAlignment="1">
      <alignment horizontal="center" vertical="center" wrapText="1"/>
    </xf>
    <xf numFmtId="0" fontId="8" fillId="12" borderId="67" xfId="0" applyFont="1" applyFill="1" applyBorder="1" applyAlignment="1">
      <alignment horizontal="center" vertical="top" wrapText="1"/>
    </xf>
    <xf numFmtId="0" fontId="8" fillId="12" borderId="70" xfId="0" applyFont="1" applyFill="1" applyBorder="1" applyAlignment="1">
      <alignment horizontal="center" vertical="top" wrapText="1"/>
    </xf>
    <xf numFmtId="0" fontId="8" fillId="9" borderId="71" xfId="0" applyFont="1" applyFill="1" applyBorder="1" applyAlignment="1">
      <alignment horizontal="left" vertical="top" wrapText="1"/>
    </xf>
    <xf numFmtId="0" fontId="8" fillId="9" borderId="42" xfId="2" applyFont="1" applyFill="1" applyBorder="1" applyAlignment="1">
      <alignment horizontal="center" vertical="center" wrapText="1"/>
    </xf>
    <xf numFmtId="0" fontId="8" fillId="9" borderId="62" xfId="2" applyFont="1" applyFill="1" applyBorder="1" applyAlignment="1">
      <alignment horizontal="center" vertical="center" wrapText="1"/>
    </xf>
    <xf numFmtId="0" fontId="2" fillId="9" borderId="61" xfId="0" applyFont="1" applyFill="1" applyBorder="1" applyAlignment="1">
      <alignment horizontal="left" vertical="top" wrapText="1"/>
    </xf>
    <xf numFmtId="0" fontId="8" fillId="9" borderId="42" xfId="0" applyFont="1" applyFill="1" applyBorder="1" applyAlignment="1">
      <alignment horizontal="left" vertical="top" wrapText="1"/>
    </xf>
    <xf numFmtId="0" fontId="2" fillId="9" borderId="42" xfId="2" applyFont="1" applyFill="1" applyBorder="1" applyAlignment="1" applyProtection="1">
      <alignment horizontal="center" vertical="center" wrapText="1"/>
      <protection locked="0"/>
    </xf>
    <xf numFmtId="0" fontId="14" fillId="9" borderId="11" xfId="0" applyFont="1" applyFill="1" applyBorder="1" applyAlignment="1" applyProtection="1">
      <alignment horizontal="left" vertical="top" wrapText="1"/>
      <protection locked="0"/>
    </xf>
    <xf numFmtId="0" fontId="14" fillId="9" borderId="50" xfId="0" applyFont="1" applyFill="1" applyBorder="1" applyAlignment="1" applyProtection="1">
      <alignment horizontal="left" vertical="top" wrapText="1"/>
      <protection locked="0"/>
    </xf>
    <xf numFmtId="0" fontId="14" fillId="9" borderId="12" xfId="0" applyFont="1" applyFill="1" applyBorder="1" applyAlignment="1" applyProtection="1">
      <alignment horizontal="left" vertical="top" wrapText="1"/>
      <protection locked="0"/>
    </xf>
    <xf numFmtId="0" fontId="14" fillId="9" borderId="55" xfId="0" applyFont="1" applyFill="1" applyBorder="1" applyAlignment="1" applyProtection="1">
      <alignment horizontal="left" vertical="top" wrapText="1"/>
      <protection locked="0"/>
    </xf>
    <xf numFmtId="0" fontId="14" fillId="9" borderId="63" xfId="0" applyFont="1" applyFill="1" applyBorder="1" applyAlignment="1" applyProtection="1">
      <alignment horizontal="left" vertical="top" wrapText="1"/>
      <protection locked="0"/>
    </xf>
    <xf numFmtId="0" fontId="14" fillId="9" borderId="53" xfId="0" applyFont="1" applyFill="1" applyBorder="1" applyAlignment="1" applyProtection="1">
      <alignment horizontal="left" vertical="top" wrapText="1"/>
      <protection locked="0"/>
    </xf>
    <xf numFmtId="0" fontId="2" fillId="9" borderId="42" xfId="0" applyFont="1" applyFill="1" applyBorder="1" applyAlignment="1">
      <alignment horizontal="left" vertical="top" wrapText="1"/>
    </xf>
    <xf numFmtId="0" fontId="8" fillId="12" borderId="61" xfId="0" applyFont="1" applyFill="1" applyBorder="1" applyAlignment="1">
      <alignment horizontal="center" vertical="center" wrapText="1"/>
    </xf>
    <xf numFmtId="0" fontId="8" fillId="12" borderId="42" xfId="0" applyFont="1" applyFill="1" applyBorder="1" applyAlignment="1">
      <alignment horizontal="center" vertical="center" wrapText="1"/>
    </xf>
    <xf numFmtId="0" fontId="8" fillId="12" borderId="42" xfId="2" applyFont="1" applyFill="1" applyBorder="1" applyAlignment="1">
      <alignment horizontal="center" vertical="top" wrapText="1"/>
    </xf>
    <xf numFmtId="0" fontId="2" fillId="9" borderId="42" xfId="2" applyFont="1" applyFill="1" applyBorder="1" applyAlignment="1">
      <alignment horizontal="center" vertical="top" wrapText="1"/>
    </xf>
    <xf numFmtId="0" fontId="2" fillId="9" borderId="62" xfId="2" applyFont="1" applyFill="1" applyBorder="1" applyAlignment="1">
      <alignment horizontal="center" vertical="top" wrapText="1"/>
    </xf>
    <xf numFmtId="0" fontId="8" fillId="12" borderId="61" xfId="0" applyFont="1" applyFill="1" applyBorder="1" applyAlignment="1">
      <alignment horizontal="left" vertical="top" wrapText="1"/>
    </xf>
    <xf numFmtId="0" fontId="8" fillId="12" borderId="42" xfId="0" applyFont="1" applyFill="1" applyBorder="1" applyAlignment="1">
      <alignment horizontal="left" vertical="top" wrapText="1"/>
    </xf>
    <xf numFmtId="9" fontId="8" fillId="12" borderId="42" xfId="1" applyFont="1" applyFill="1" applyBorder="1" applyAlignment="1">
      <alignment horizontal="center" vertical="top" wrapText="1"/>
    </xf>
    <xf numFmtId="0" fontId="6" fillId="12" borderId="42" xfId="0" applyFont="1" applyFill="1" applyBorder="1" applyAlignment="1">
      <alignment horizontal="center" vertical="center" wrapText="1"/>
    </xf>
    <xf numFmtId="0" fontId="6" fillId="12" borderId="62" xfId="0" applyFont="1" applyFill="1" applyBorder="1" applyAlignment="1">
      <alignment horizontal="center" vertical="center" wrapText="1"/>
    </xf>
    <xf numFmtId="0" fontId="2" fillId="9" borderId="42" xfId="2" applyFont="1" applyFill="1" applyBorder="1" applyAlignment="1" applyProtection="1">
      <alignment horizontal="center" vertical="top" wrapText="1"/>
      <protection locked="0"/>
    </xf>
    <xf numFmtId="0" fontId="14" fillId="0" borderId="11" xfId="0" applyFont="1" applyBorder="1" applyAlignment="1" applyProtection="1">
      <alignment horizontal="left" vertical="top" wrapText="1"/>
      <protection locked="0"/>
    </xf>
    <xf numFmtId="0" fontId="14" fillId="0" borderId="50"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0" fontId="14" fillId="0" borderId="55" xfId="0" applyFont="1" applyBorder="1" applyAlignment="1" applyProtection="1">
      <alignment horizontal="left" vertical="top" wrapText="1"/>
      <protection locked="0"/>
    </xf>
    <xf numFmtId="0" fontId="14" fillId="0" borderId="63" xfId="0" applyFont="1" applyBorder="1" applyAlignment="1" applyProtection="1">
      <alignment horizontal="left" vertical="top" wrapText="1"/>
      <protection locked="0"/>
    </xf>
    <xf numFmtId="0" fontId="14" fillId="0" borderId="53" xfId="0" applyFont="1" applyBorder="1" applyAlignment="1" applyProtection="1">
      <alignment horizontal="left" vertical="top" wrapText="1"/>
      <protection locked="0"/>
    </xf>
    <xf numFmtId="0" fontId="8" fillId="12" borderId="61" xfId="0" applyFont="1" applyFill="1" applyBorder="1" applyAlignment="1">
      <alignment horizontal="center" vertical="top" wrapText="1"/>
    </xf>
    <xf numFmtId="0" fontId="8" fillId="12" borderId="42" xfId="0" applyFont="1" applyFill="1" applyBorder="1" applyAlignment="1">
      <alignment horizontal="center" vertical="top" wrapText="1"/>
    </xf>
    <xf numFmtId="0" fontId="12" fillId="12" borderId="42" xfId="2" applyFont="1" applyFill="1" applyBorder="1" applyAlignment="1">
      <alignment horizontal="center" vertical="top" wrapText="1"/>
    </xf>
    <xf numFmtId="9" fontId="8" fillId="13" borderId="42" xfId="1" applyFont="1" applyFill="1" applyBorder="1" applyAlignment="1">
      <alignment horizontal="center" vertical="top" wrapText="1"/>
    </xf>
    <xf numFmtId="9" fontId="8" fillId="3" borderId="42" xfId="1" applyFont="1" applyFill="1" applyBorder="1" applyAlignment="1">
      <alignment horizontal="center" vertical="top" wrapText="1"/>
    </xf>
    <xf numFmtId="0" fontId="6" fillId="3" borderId="42" xfId="0" applyFont="1" applyFill="1" applyBorder="1" applyAlignment="1">
      <alignment horizontal="center" vertical="center" wrapText="1"/>
    </xf>
    <xf numFmtId="0" fontId="6" fillId="3" borderId="62" xfId="0" applyFont="1" applyFill="1" applyBorder="1" applyAlignment="1">
      <alignment horizontal="center" vertical="center" wrapText="1"/>
    </xf>
    <xf numFmtId="0" fontId="8" fillId="3" borderId="61" xfId="0" applyFont="1" applyFill="1" applyBorder="1" applyAlignment="1">
      <alignment horizontal="center" vertical="top"/>
    </xf>
    <xf numFmtId="0" fontId="8" fillId="3" borderId="42" xfId="0" applyFont="1" applyFill="1" applyBorder="1" applyAlignment="1">
      <alignment horizontal="center" vertical="top"/>
    </xf>
    <xf numFmtId="0" fontId="8" fillId="3" borderId="42" xfId="2" applyFont="1" applyFill="1" applyBorder="1" applyAlignment="1">
      <alignment horizontal="center" vertical="top" wrapText="1"/>
    </xf>
    <xf numFmtId="0" fontId="8" fillId="9" borderId="42" xfId="2" applyFont="1" applyFill="1" applyBorder="1" applyAlignment="1">
      <alignment horizontal="center" vertical="top" wrapText="1"/>
    </xf>
    <xf numFmtId="0" fontId="8" fillId="9" borderId="62" xfId="2" applyFont="1" applyFill="1" applyBorder="1" applyAlignment="1">
      <alignment horizontal="center" vertical="top" wrapText="1"/>
    </xf>
    <xf numFmtId="0" fontId="8" fillId="12" borderId="62" xfId="2" applyFont="1" applyFill="1" applyBorder="1" applyAlignment="1">
      <alignment horizontal="center" vertical="top" wrapText="1"/>
    </xf>
    <xf numFmtId="0" fontId="8" fillId="9" borderId="61" xfId="0" applyFont="1" applyFill="1" applyBorder="1" applyAlignment="1">
      <alignment horizontal="left" vertical="top" wrapText="1"/>
    </xf>
    <xf numFmtId="9" fontId="8" fillId="12" borderId="42" xfId="1" applyFont="1" applyFill="1" applyBorder="1" applyAlignment="1">
      <alignment horizontal="center" vertical="center" wrapText="1"/>
    </xf>
    <xf numFmtId="0" fontId="8" fillId="9" borderId="39" xfId="0" applyFont="1" applyFill="1" applyBorder="1" applyAlignment="1">
      <alignment horizontal="left" vertical="top" wrapText="1"/>
    </xf>
    <xf numFmtId="0" fontId="8" fillId="9" borderId="40" xfId="0" applyFont="1" applyFill="1" applyBorder="1" applyAlignment="1">
      <alignment horizontal="left" vertical="top" wrapText="1"/>
    </xf>
    <xf numFmtId="0" fontId="8" fillId="9" borderId="5" xfId="0" applyFont="1" applyFill="1" applyBorder="1" applyAlignment="1">
      <alignment horizontal="left" vertical="top" wrapText="1"/>
    </xf>
    <xf numFmtId="0" fontId="14" fillId="2" borderId="11"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wrapText="1"/>
      <protection locked="0"/>
    </xf>
    <xf numFmtId="0" fontId="14" fillId="2" borderId="63" xfId="0" applyFont="1" applyFill="1" applyBorder="1" applyAlignment="1" applyProtection="1">
      <alignment horizontal="left" vertical="top" wrapText="1"/>
      <protection locked="0"/>
    </xf>
    <xf numFmtId="0" fontId="14" fillId="2" borderId="53" xfId="0" applyFont="1" applyFill="1" applyBorder="1" applyAlignment="1" applyProtection="1">
      <alignment horizontal="left" vertical="top" wrapText="1"/>
      <protection locked="0"/>
    </xf>
    <xf numFmtId="0" fontId="8" fillId="12" borderId="42" xfId="2" applyFont="1" applyFill="1" applyBorder="1" applyAlignment="1">
      <alignment horizontal="center" vertical="center" wrapText="1"/>
    </xf>
    <xf numFmtId="0" fontId="8" fillId="12" borderId="62" xfId="2" applyFont="1" applyFill="1" applyBorder="1" applyAlignment="1">
      <alignment horizontal="center" vertical="center" wrapText="1"/>
    </xf>
    <xf numFmtId="0" fontId="14" fillId="2" borderId="12" xfId="0" applyFont="1" applyFill="1" applyBorder="1" applyAlignment="1" applyProtection="1">
      <alignment horizontal="left" vertical="top" wrapText="1"/>
      <protection locked="0"/>
    </xf>
    <xf numFmtId="0" fontId="14" fillId="2" borderId="55" xfId="0" applyFont="1" applyFill="1" applyBorder="1" applyAlignment="1" applyProtection="1">
      <alignment horizontal="left" vertical="top" wrapText="1"/>
      <protection locked="0"/>
    </xf>
    <xf numFmtId="0" fontId="2" fillId="2" borderId="49" xfId="0" applyFont="1" applyFill="1" applyBorder="1" applyAlignment="1">
      <alignment horizontal="center"/>
    </xf>
    <xf numFmtId="0" fontId="2" fillId="2" borderId="50" xfId="0" applyFont="1" applyFill="1" applyBorder="1" applyAlignment="1">
      <alignment horizontal="center"/>
    </xf>
    <xf numFmtId="0" fontId="7" fillId="11" borderId="58" xfId="0" applyFont="1" applyFill="1" applyBorder="1" applyAlignment="1">
      <alignment horizontal="center" vertical="center" wrapText="1"/>
    </xf>
    <xf numFmtId="0" fontId="7" fillId="11" borderId="59" xfId="0" applyFont="1" applyFill="1" applyBorder="1" applyAlignment="1">
      <alignment horizontal="center" vertical="center" wrapText="1"/>
    </xf>
    <xf numFmtId="0" fontId="7" fillId="11" borderId="60" xfId="0" applyFont="1" applyFill="1" applyBorder="1" applyAlignment="1">
      <alignment horizontal="center" vertical="center" wrapText="1"/>
    </xf>
    <xf numFmtId="9" fontId="12" fillId="12" borderId="61" xfId="1" applyFont="1" applyFill="1" applyBorder="1" applyAlignment="1">
      <alignment horizontal="center" vertical="center" wrapText="1"/>
    </xf>
    <xf numFmtId="9" fontId="12" fillId="12" borderId="42" xfId="1" applyFont="1" applyFill="1" applyBorder="1" applyAlignment="1">
      <alignment horizontal="center" vertical="center" wrapText="1"/>
    </xf>
    <xf numFmtId="9" fontId="12" fillId="12" borderId="61" xfId="1" applyFont="1" applyFill="1" applyBorder="1" applyAlignment="1">
      <alignment horizontal="left" vertical="center" wrapText="1"/>
    </xf>
    <xf numFmtId="9" fontId="12" fillId="12" borderId="42" xfId="1" applyFont="1" applyFill="1" applyBorder="1" applyAlignment="1">
      <alignment horizontal="left" vertical="center" wrapText="1"/>
    </xf>
    <xf numFmtId="0" fontId="8" fillId="3" borderId="35" xfId="0" applyFont="1" applyFill="1" applyBorder="1" applyAlignment="1">
      <alignment horizontal="left" vertical="top" wrapText="1"/>
    </xf>
    <xf numFmtId="0" fontId="8" fillId="3" borderId="36" xfId="0" applyFont="1" applyFill="1" applyBorder="1" applyAlignment="1">
      <alignment horizontal="left" vertical="top" wrapText="1"/>
    </xf>
    <xf numFmtId="0" fontId="1" fillId="0" borderId="0" xfId="0" applyFont="1"/>
    <xf numFmtId="0" fontId="0" fillId="0" borderId="0" xfId="0"/>
    <xf numFmtId="0" fontId="8" fillId="3" borderId="39" xfId="0" applyFont="1" applyFill="1" applyBorder="1" applyAlignment="1">
      <alignment horizontal="left" vertical="top" wrapText="1"/>
    </xf>
    <xf numFmtId="0" fontId="8" fillId="3" borderId="40" xfId="0" applyFont="1" applyFill="1" applyBorder="1" applyAlignment="1">
      <alignment horizontal="left" vertical="top" wrapText="1"/>
    </xf>
    <xf numFmtId="0" fontId="8" fillId="3" borderId="41" xfId="0" applyFont="1" applyFill="1" applyBorder="1" applyAlignment="1">
      <alignment horizontal="left" vertical="top" wrapText="1"/>
    </xf>
    <xf numFmtId="0" fontId="8" fillId="3" borderId="49" xfId="0" applyFont="1" applyFill="1" applyBorder="1" applyAlignment="1">
      <alignment horizontal="left" vertical="top" wrapText="1"/>
    </xf>
    <xf numFmtId="0" fontId="8" fillId="3" borderId="14" xfId="0" applyFont="1" applyFill="1" applyBorder="1" applyAlignment="1">
      <alignment horizontal="left" vertical="top" wrapText="1"/>
    </xf>
    <xf numFmtId="0" fontId="8" fillId="3" borderId="50" xfId="0" applyFont="1" applyFill="1" applyBorder="1" applyAlignment="1">
      <alignment horizontal="left" vertical="top" wrapText="1"/>
    </xf>
    <xf numFmtId="0" fontId="8" fillId="3" borderId="54" xfId="0" applyFont="1" applyFill="1" applyBorder="1" applyAlignment="1">
      <alignment horizontal="left" vertical="top" wrapText="1"/>
    </xf>
    <xf numFmtId="0" fontId="8" fillId="3" borderId="0" xfId="0" applyFont="1" applyFill="1" applyAlignment="1">
      <alignment horizontal="left" vertical="top" wrapText="1"/>
    </xf>
    <xf numFmtId="0" fontId="8" fillId="3" borderId="55" xfId="0" applyFont="1" applyFill="1" applyBorder="1" applyAlignment="1">
      <alignment horizontal="left" vertical="top" wrapText="1"/>
    </xf>
    <xf numFmtId="0" fontId="6" fillId="4" borderId="11"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30"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2" fillId="0" borderId="17"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7" fillId="11" borderId="32" xfId="0" applyFont="1" applyFill="1" applyBorder="1" applyAlignment="1">
      <alignment horizontal="center" vertical="center" wrapText="1"/>
    </xf>
    <xf numFmtId="0" fontId="7" fillId="11" borderId="33" xfId="0" applyFont="1" applyFill="1" applyBorder="1" applyAlignment="1">
      <alignment horizontal="center" vertical="center" wrapText="1"/>
    </xf>
    <xf numFmtId="0" fontId="7" fillId="11" borderId="3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6" fillId="4" borderId="4" xfId="0" applyFont="1" applyFill="1" applyBorder="1" applyAlignment="1">
      <alignment horizontal="center" vertical="top" wrapText="1"/>
    </xf>
    <xf numFmtId="0" fontId="6" fillId="4" borderId="5" xfId="0" applyFont="1" applyFill="1" applyBorder="1" applyAlignment="1">
      <alignment horizontal="center" vertical="top" wrapText="1"/>
    </xf>
    <xf numFmtId="0" fontId="7" fillId="8" borderId="9" xfId="0" applyFont="1" applyFill="1" applyBorder="1" applyAlignment="1">
      <alignment horizontal="center" vertical="top" wrapText="1"/>
    </xf>
    <xf numFmtId="0" fontId="7" fillId="8" borderId="10" xfId="0" applyFont="1" applyFill="1" applyBorder="1" applyAlignment="1">
      <alignment horizontal="center" vertical="top" wrapText="1"/>
    </xf>
    <xf numFmtId="0" fontId="2" fillId="4" borderId="11"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12" xfId="0" applyFont="1" applyFill="1" applyBorder="1" applyAlignment="1">
      <alignment horizontal="left" vertical="top" wrapText="1"/>
    </xf>
    <xf numFmtId="0" fontId="2" fillId="4" borderId="13" xfId="0" applyFont="1" applyFill="1" applyBorder="1" applyAlignment="1">
      <alignment horizontal="left" vertical="top" wrapText="1"/>
    </xf>
    <xf numFmtId="0" fontId="6" fillId="4" borderId="13" xfId="0" applyFont="1" applyFill="1" applyBorder="1" applyAlignment="1">
      <alignment horizontal="center" vertical="center" wrapText="1"/>
    </xf>
    <xf numFmtId="0" fontId="2" fillId="9" borderId="14" xfId="0" applyFont="1" applyFill="1" applyBorder="1" applyAlignment="1">
      <alignment horizontal="left" vertical="top" wrapText="1"/>
    </xf>
    <xf numFmtId="0" fontId="2" fillId="9" borderId="10" xfId="0" applyFont="1" applyFill="1" applyBorder="1" applyAlignment="1">
      <alignment horizontal="left" vertical="top" wrapText="1"/>
    </xf>
  </cellXfs>
  <cellStyles count="3">
    <cellStyle name="Normal" xfId="0" builtinId="0"/>
    <cellStyle name="Normal 2" xfId="2" xr:uid="{354662EE-C331-EF43-A467-2BACCB6CF580}"/>
    <cellStyle name="Percent 2" xfId="1" xr:uid="{A414ED7B-BFD7-E54F-9445-955CF23984A8}"/>
  </cellStyles>
  <dxfs count="533">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ill>
        <patternFill>
          <bgColor rgb="FFFF0000"/>
        </patternFill>
      </fill>
    </dxf>
    <dxf>
      <fill>
        <patternFill>
          <bgColor rgb="FF92D05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ill>
        <patternFill>
          <bgColor rgb="FF5C8E26"/>
        </patternFill>
      </fill>
    </dxf>
    <dxf>
      <fill>
        <patternFill>
          <bgColor rgb="FF92D050"/>
        </patternFill>
      </fill>
    </dxf>
    <dxf>
      <fill>
        <patternFill>
          <bgColor rgb="FF5C8E26"/>
        </patternFill>
      </fill>
    </dxf>
    <dxf>
      <fill>
        <patternFill>
          <bgColor rgb="FFFF0000"/>
        </patternFill>
      </fill>
    </dxf>
    <dxf>
      <fill>
        <patternFill>
          <bgColor rgb="FF92D05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ill>
        <patternFill>
          <bgColor rgb="FFD4EAFC"/>
        </patternFill>
      </fill>
    </dxf>
    <dxf>
      <fill>
        <patternFill>
          <bgColor rgb="FF99CC00"/>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1535577</xdr:colOff>
      <xdr:row>1</xdr:row>
      <xdr:rowOff>24536</xdr:rowOff>
    </xdr:from>
    <xdr:to>
      <xdr:col>9</xdr:col>
      <xdr:colOff>266571</xdr:colOff>
      <xdr:row>3</xdr:row>
      <xdr:rowOff>94081</xdr:rowOff>
    </xdr:to>
    <xdr:pic>
      <xdr:nvPicPr>
        <xdr:cNvPr id="2" name="Picture 1">
          <a:extLst>
            <a:ext uri="{FF2B5EF4-FFF2-40B4-BE49-F238E27FC236}">
              <a16:creationId xmlns:a16="http://schemas.microsoft.com/office/drawing/2014/main" id="{58E5320D-C0EA-1D4C-AE10-D65BB7F5A350}"/>
            </a:ext>
          </a:extLst>
        </xdr:cNvPr>
        <xdr:cNvPicPr>
          <a:picLocks noChangeAspect="1"/>
        </xdr:cNvPicPr>
      </xdr:nvPicPr>
      <xdr:blipFill>
        <a:blip xmlns:r="http://schemas.openxmlformats.org/officeDocument/2006/relationships" r:embed="rId1" cstate="print"/>
        <a:stretch>
          <a:fillRect/>
        </a:stretch>
      </xdr:blipFill>
      <xdr:spPr>
        <a:xfrm>
          <a:off x="12038477" y="176936"/>
          <a:ext cx="1537694" cy="628345"/>
        </a:xfrm>
        <a:prstGeom prst="rect">
          <a:avLst/>
        </a:prstGeom>
      </xdr:spPr>
    </xdr:pic>
    <xdr:clientData/>
  </xdr:twoCellAnchor>
  <xdr:twoCellAnchor editAs="oneCell">
    <xdr:from>
      <xdr:col>8</xdr:col>
      <xdr:colOff>1535577</xdr:colOff>
      <xdr:row>1</xdr:row>
      <xdr:rowOff>24536</xdr:rowOff>
    </xdr:from>
    <xdr:to>
      <xdr:col>9</xdr:col>
      <xdr:colOff>266571</xdr:colOff>
      <xdr:row>3</xdr:row>
      <xdr:rowOff>94081</xdr:rowOff>
    </xdr:to>
    <xdr:pic>
      <xdr:nvPicPr>
        <xdr:cNvPr id="3" name="Picture 2">
          <a:extLst>
            <a:ext uri="{FF2B5EF4-FFF2-40B4-BE49-F238E27FC236}">
              <a16:creationId xmlns:a16="http://schemas.microsoft.com/office/drawing/2014/main" id="{E2207D80-EAB7-1F48-BAEF-38ED5C20BA30}"/>
            </a:ext>
          </a:extLst>
        </xdr:cNvPr>
        <xdr:cNvPicPr>
          <a:picLocks noChangeAspect="1"/>
        </xdr:cNvPicPr>
      </xdr:nvPicPr>
      <xdr:blipFill>
        <a:blip xmlns:r="http://schemas.openxmlformats.org/officeDocument/2006/relationships" r:embed="rId1" cstate="print"/>
        <a:stretch>
          <a:fillRect/>
        </a:stretch>
      </xdr:blipFill>
      <xdr:spPr>
        <a:xfrm>
          <a:off x="12038477" y="176936"/>
          <a:ext cx="1537694" cy="6283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wner/Documents/UN%20Women%20Meta%20Analysis/UN%20Women%202023/QAs/correct%20template%20GERAAS%20EQA%202023%20All%20reviews%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wner/Library/Application%20Support/Microsoft/Office/Office%202011%20AutoRecovery/GERAAS%20EQA%20Draft%20Jan%202020%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ase value"/>
      <sheetName val="Soo's list 2023"/>
      <sheetName val="1"/>
      <sheetName val="2"/>
      <sheetName val="3"/>
      <sheetName val="4 (IES)"/>
      <sheetName val="5"/>
      <sheetName val="6"/>
      <sheetName val="7"/>
      <sheetName val="8"/>
      <sheetName val="9"/>
      <sheetName val="10"/>
      <sheetName val="11"/>
      <sheetName val="12"/>
      <sheetName val="13 (IES )"/>
      <sheetName val="14"/>
      <sheetName val="15"/>
      <sheetName val="16"/>
      <sheetName val="17 (IES)"/>
      <sheetName val="18"/>
      <sheetName val="19"/>
      <sheetName val="20"/>
      <sheetName val="21"/>
      <sheetName val="22"/>
      <sheetName val="23"/>
      <sheetName val="24"/>
      <sheetName val="25"/>
      <sheetName val="26"/>
      <sheetName val="27"/>
      <sheetName val="28"/>
      <sheetName val="29"/>
      <sheetName val="GERAAS 2023 Database"/>
      <sheetName val="Classification of eval reports"/>
      <sheetName val="Review template"/>
      <sheetName val="30"/>
      <sheetName val="31"/>
      <sheetName val="32"/>
      <sheetName val="33"/>
      <sheetName val="34"/>
      <sheetName val="35"/>
      <sheetName val="36"/>
      <sheetName val="37"/>
      <sheetName val="38"/>
      <sheetName val="39"/>
      <sheetName val="40"/>
      <sheetName val="41"/>
      <sheetName val="42"/>
      <sheetName val="43"/>
      <sheetName val="19B delete"/>
      <sheetName val="21delete"/>
      <sheetName val="22 dele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0">
          <cell r="B10" t="str">
            <v>National</v>
          </cell>
          <cell r="C10" t="str">
            <v>Multi-country</v>
          </cell>
          <cell r="D10" t="str">
            <v>Regional</v>
          </cell>
          <cell r="E10" t="str">
            <v>Global</v>
          </cell>
        </row>
        <row r="14">
          <cell r="B14" t="str">
            <v>Women’s leadership and participation</v>
          </cell>
          <cell r="C14" t="str">
            <v>Women’s access to economic empowerment and opportunities</v>
          </cell>
          <cell r="D14" t="str">
            <v>Prevent VAW&amp;G and expand access to services</v>
          </cell>
          <cell r="E14" t="str">
            <v xml:space="preserve">Women’s leadership in peace, security and humanitarian response </v>
          </cell>
          <cell r="F14" t="str">
            <v>Gender response plans and budgets</v>
          </cell>
          <cell r="G14" t="str">
            <v>Global norms, polices and standards on GEWE</v>
          </cell>
        </row>
        <row r="16">
          <cell r="B16" t="str">
            <v>Fully</v>
          </cell>
          <cell r="C16" t="str">
            <v>Mostly</v>
          </cell>
          <cell r="D16" t="str">
            <v>Partly</v>
          </cell>
          <cell r="E16" t="str">
            <v>Not at all</v>
          </cell>
        </row>
        <row r="17">
          <cell r="B17" t="str">
            <v>Fully integrated (3)</v>
          </cell>
          <cell r="C17" t="str">
            <v>Satisfactorily integrated (2)</v>
          </cell>
          <cell r="D17" t="str">
            <v>Partially integrated (1)</v>
          </cell>
          <cell r="E17" t="str">
            <v>Not at all integrated (0)</v>
          </cell>
        </row>
        <row r="18">
          <cell r="B18" t="str">
            <v>Very Good</v>
          </cell>
          <cell r="C18" t="str">
            <v>Good</v>
          </cell>
          <cell r="D18" t="str">
            <v>Fair</v>
          </cell>
          <cell r="E18" t="str">
            <v>Unsatisfactory</v>
          </cell>
        </row>
        <row r="19">
          <cell r="B19">
            <v>0.74990000000000001</v>
          </cell>
          <cell r="C19">
            <v>0.49990000000000001</v>
          </cell>
          <cell r="D19">
            <v>0.24990000000000001</v>
          </cell>
        </row>
        <row r="20">
          <cell r="B20">
            <v>84.99</v>
          </cell>
          <cell r="C20">
            <v>64.989999999999995</v>
          </cell>
          <cell r="D20">
            <v>49.99</v>
          </cell>
        </row>
        <row r="21">
          <cell r="B21" t="str">
            <v>Yes</v>
          </cell>
          <cell r="C21" t="str">
            <v xml:space="preserve">Partially </v>
          </cell>
          <cell r="D21" t="str">
            <v>No</v>
          </cell>
        </row>
        <row r="22">
          <cell r="B22" t="str">
            <v>Missing</v>
          </cell>
          <cell r="C22" t="str">
            <v>Partial</v>
          </cell>
          <cell r="D22" t="str">
            <v>Sufficient</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ase"/>
      <sheetName val="Review Template"/>
      <sheetName val="Classification of eval reports"/>
      <sheetName val="#1"/>
      <sheetName val="#2"/>
      <sheetName val="#3"/>
      <sheetName val="#4"/>
      <sheetName val="#5"/>
      <sheetName val="#6"/>
      <sheetName val="#7"/>
      <sheetName val="#8"/>
      <sheetName val="#9"/>
      <sheetName val="#10"/>
      <sheetName val="#11"/>
      <sheetName val="#12"/>
      <sheetName val="#13"/>
      <sheetName val="#14"/>
      <sheetName val="#15"/>
      <sheetName val="#16"/>
      <sheetName val="#16A (SPFII)"/>
      <sheetName val="#17"/>
      <sheetName val="#18"/>
      <sheetName val="#19"/>
      <sheetName val="#19A (Sierra Leone)"/>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s>
    <sheetDataSet>
      <sheetData sheetId="0"/>
      <sheetData sheetId="1"/>
      <sheetData sheetId="2">
        <row r="10">
          <cell r="B10" t="str">
            <v/>
          </cell>
          <cell r="C10" t="str">
            <v/>
          </cell>
          <cell r="D10" t="str">
            <v/>
          </cell>
          <cell r="E10" t="str">
            <v/>
          </cell>
        </row>
        <row r="14">
          <cell r="B14" t="str">
            <v>Women’s leadership and participation</v>
          </cell>
          <cell r="C14" t="str">
            <v>Women’s access to economic empowerment and opportunities</v>
          </cell>
          <cell r="D14" t="str">
            <v>Prevent VAW&amp;G and expand access to services</v>
          </cell>
          <cell r="E14" t="str">
            <v xml:space="preserve">Women’s leadership in peace, security and humanitarian response </v>
          </cell>
          <cell r="F14" t="str">
            <v>Gender response plans and budgets</v>
          </cell>
          <cell r="G14" t="str">
            <v>Global norms, polices and standards on GEWE</v>
          </cell>
          <cell r="H14">
            <v>0</v>
          </cell>
        </row>
        <row r="16">
          <cell r="B16" t="str">
            <v>Fully</v>
          </cell>
          <cell r="C16" t="str">
            <v>Mostly</v>
          </cell>
          <cell r="D16" t="str">
            <v>Partly</v>
          </cell>
          <cell r="E16" t="str">
            <v>Not at all</v>
          </cell>
        </row>
      </sheetData>
      <sheetData sheetId="3">
        <row r="27">
          <cell r="F27">
            <v>1</v>
          </cell>
        </row>
      </sheetData>
      <sheetData sheetId="4">
        <row r="21">
          <cell r="F21">
            <v>1</v>
          </cell>
        </row>
      </sheetData>
      <sheetData sheetId="5">
        <row r="21">
          <cell r="F21">
            <v>1</v>
          </cell>
        </row>
      </sheetData>
      <sheetData sheetId="6">
        <row r="21">
          <cell r="F21">
            <v>0.66666666666666674</v>
          </cell>
        </row>
      </sheetData>
      <sheetData sheetId="7">
        <row r="21">
          <cell r="F21">
            <v>0.75</v>
          </cell>
        </row>
      </sheetData>
      <sheetData sheetId="8">
        <row r="21">
          <cell r="F21">
            <v>1</v>
          </cell>
        </row>
      </sheetData>
      <sheetData sheetId="9">
        <row r="21">
          <cell r="F21">
            <v>0.91666666666666674</v>
          </cell>
        </row>
      </sheetData>
      <sheetData sheetId="10">
        <row r="21">
          <cell r="F21">
            <v>1</v>
          </cell>
        </row>
      </sheetData>
      <sheetData sheetId="11">
        <row r="21">
          <cell r="F21">
            <v>0.66666666666666674</v>
          </cell>
        </row>
      </sheetData>
      <sheetData sheetId="12">
        <row r="21">
          <cell r="F21">
            <v>0.66666666666666674</v>
          </cell>
        </row>
      </sheetData>
      <sheetData sheetId="13">
        <row r="21">
          <cell r="F21">
            <v>0.75</v>
          </cell>
        </row>
      </sheetData>
      <sheetData sheetId="14">
        <row r="21">
          <cell r="F21">
            <v>0.83333333333333337</v>
          </cell>
        </row>
      </sheetData>
      <sheetData sheetId="15">
        <row r="21">
          <cell r="F21">
            <v>0.66666666666666674</v>
          </cell>
        </row>
      </sheetData>
      <sheetData sheetId="16">
        <row r="21">
          <cell r="F21">
            <v>0.58333333333333337</v>
          </cell>
        </row>
      </sheetData>
      <sheetData sheetId="17">
        <row r="21">
          <cell r="F21">
            <v>0.33333333333333337</v>
          </cell>
        </row>
      </sheetData>
      <sheetData sheetId="18">
        <row r="21">
          <cell r="F21">
            <v>0.25</v>
          </cell>
        </row>
      </sheetData>
      <sheetData sheetId="19"/>
      <sheetData sheetId="20">
        <row r="21">
          <cell r="F21">
            <v>0.83333333333333337</v>
          </cell>
        </row>
      </sheetData>
      <sheetData sheetId="21">
        <row r="21">
          <cell r="F21">
            <v>0.33333333333333337</v>
          </cell>
        </row>
      </sheetData>
      <sheetData sheetId="22">
        <row r="21">
          <cell r="F21">
            <v>0.66666666666666674</v>
          </cell>
        </row>
      </sheetData>
      <sheetData sheetId="23"/>
      <sheetData sheetId="24">
        <row r="21">
          <cell r="F21">
            <v>0.5</v>
          </cell>
        </row>
      </sheetData>
      <sheetData sheetId="25">
        <row r="21">
          <cell r="F21">
            <v>0.58333333333333326</v>
          </cell>
        </row>
      </sheetData>
      <sheetData sheetId="26">
        <row r="21">
          <cell r="F21">
            <v>1</v>
          </cell>
        </row>
      </sheetData>
      <sheetData sheetId="27">
        <row r="21">
          <cell r="F21">
            <v>0.16666666666666669</v>
          </cell>
        </row>
      </sheetData>
      <sheetData sheetId="28">
        <row r="21">
          <cell r="F21">
            <v>0.83333333333333337</v>
          </cell>
        </row>
      </sheetData>
      <sheetData sheetId="29">
        <row r="21">
          <cell r="F21">
            <v>0.75</v>
          </cell>
        </row>
      </sheetData>
      <sheetData sheetId="30">
        <row r="21">
          <cell r="F21">
            <v>8.3333333333333343E-2</v>
          </cell>
        </row>
      </sheetData>
      <sheetData sheetId="31">
        <row r="21">
          <cell r="F21">
            <v>0.25</v>
          </cell>
        </row>
      </sheetData>
      <sheetData sheetId="32">
        <row r="21">
          <cell r="F21">
            <v>1</v>
          </cell>
        </row>
      </sheetData>
      <sheetData sheetId="33">
        <row r="21">
          <cell r="F21">
            <v>0.83333333333333337</v>
          </cell>
        </row>
      </sheetData>
      <sheetData sheetId="34">
        <row r="21">
          <cell r="F21">
            <v>0.58333333333333337</v>
          </cell>
        </row>
      </sheetData>
      <sheetData sheetId="35">
        <row r="21">
          <cell r="F21">
            <v>0.66666666666666674</v>
          </cell>
        </row>
      </sheetData>
      <sheetData sheetId="36">
        <row r="21">
          <cell r="F21">
            <v>0.16666666666666669</v>
          </cell>
        </row>
      </sheetData>
      <sheetData sheetId="37">
        <row r="21">
          <cell r="F21">
            <v>0.58333333333333337</v>
          </cell>
        </row>
      </sheetData>
      <sheetData sheetId="38">
        <row r="21">
          <cell r="F21">
            <v>0.83333333333333337</v>
          </cell>
        </row>
      </sheetData>
      <sheetData sheetId="39">
        <row r="21">
          <cell r="F21">
            <v>0.58333333333333326</v>
          </cell>
        </row>
      </sheetData>
      <sheetData sheetId="40">
        <row r="21">
          <cell r="F21">
            <v>0.25</v>
          </cell>
        </row>
      </sheetData>
      <sheetData sheetId="41">
        <row r="21">
          <cell r="F21">
            <v>0.5</v>
          </cell>
        </row>
      </sheetData>
      <sheetData sheetId="42">
        <row r="21">
          <cell r="F21">
            <v>0.83333333333333337</v>
          </cell>
        </row>
      </sheetData>
      <sheetData sheetId="43">
        <row r="21">
          <cell r="F21">
            <v>0.25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2A94C-B503-E048-A105-05D1476F94ED}">
  <sheetPr>
    <tabColor rgb="FF99CC00"/>
    <pageSetUpPr fitToPage="1"/>
  </sheetPr>
  <dimension ref="A1:N77"/>
  <sheetViews>
    <sheetView tabSelected="1" topLeftCell="D71" zoomScaleNormal="100" zoomScalePageLayoutView="125" workbookViewId="0">
      <selection activeCell="I76" sqref="I76"/>
    </sheetView>
  </sheetViews>
  <sheetFormatPr defaultColWidth="9.1796875" defaultRowHeight="12" x14ac:dyDescent="0.3"/>
  <cols>
    <col min="1" max="1" width="6.1796875" style="1" customWidth="1"/>
    <col min="2" max="2" width="8.453125" style="1" customWidth="1"/>
    <col min="3" max="3" width="27.6328125" style="1" customWidth="1"/>
    <col min="4" max="4" width="18.81640625" style="1" customWidth="1"/>
    <col min="5" max="5" width="25.453125" style="1" customWidth="1"/>
    <col min="6" max="6" width="12.453125" style="1" customWidth="1"/>
    <col min="7" max="7" width="10.453125" style="1" customWidth="1"/>
    <col min="8" max="8" width="28.1796875" style="2" customWidth="1"/>
    <col min="9" max="9" width="36.81640625" style="1" customWidth="1"/>
    <col min="10" max="10" width="10.81640625" style="4" customWidth="1"/>
    <col min="11" max="12" width="9.1796875" style="5"/>
    <col min="13" max="13" width="8" style="6" customWidth="1"/>
    <col min="14" max="14" width="10.1796875" style="6" customWidth="1"/>
    <col min="15" max="16384" width="9.1796875" style="1"/>
  </cols>
  <sheetData>
    <row r="1" spans="1:14" ht="12.75" customHeight="1" thickBot="1" x14ac:dyDescent="0.35">
      <c r="I1" s="3"/>
    </row>
    <row r="2" spans="1:14" ht="37.5" customHeight="1" thickTop="1" thickBot="1" x14ac:dyDescent="0.35">
      <c r="A2" s="222" t="s">
        <v>0</v>
      </c>
      <c r="B2" s="223"/>
      <c r="C2" s="223"/>
      <c r="D2" s="223"/>
      <c r="E2" s="223"/>
      <c r="F2" s="223"/>
      <c r="G2" s="223"/>
      <c r="H2" s="223"/>
      <c r="I2" s="224"/>
    </row>
    <row r="3" spans="1:14" ht="7.5" customHeight="1" thickTop="1" thickBot="1" x14ac:dyDescent="0.35"/>
    <row r="4" spans="1:14" ht="15" customHeight="1" thickBot="1" x14ac:dyDescent="0.35">
      <c r="A4" s="225" t="s">
        <v>1</v>
      </c>
      <c r="B4" s="226"/>
      <c r="C4" s="7" t="s">
        <v>2</v>
      </c>
      <c r="D4" s="8" t="s">
        <v>3</v>
      </c>
      <c r="E4" s="9" t="s">
        <v>4</v>
      </c>
      <c r="F4" s="227" t="s">
        <v>5</v>
      </c>
      <c r="G4" s="228"/>
      <c r="H4" s="229" t="s">
        <v>6</v>
      </c>
      <c r="I4" s="230"/>
    </row>
    <row r="5" spans="1:14" ht="139.5" customHeight="1" thickBot="1" x14ac:dyDescent="0.35">
      <c r="A5" s="210" t="s">
        <v>7</v>
      </c>
      <c r="B5" s="233"/>
      <c r="C5" s="10" t="s">
        <v>8</v>
      </c>
      <c r="D5" s="11" t="s">
        <v>9</v>
      </c>
      <c r="E5" s="12" t="s">
        <v>10</v>
      </c>
      <c r="F5" s="234" t="s">
        <v>11</v>
      </c>
      <c r="G5" s="235"/>
      <c r="H5" s="231"/>
      <c r="I5" s="232"/>
    </row>
    <row r="6" spans="1:14" ht="17.25" customHeight="1" x14ac:dyDescent="0.3">
      <c r="A6" s="208" t="s">
        <v>12</v>
      </c>
      <c r="B6" s="209"/>
      <c r="C6" s="13" t="s">
        <v>13</v>
      </c>
      <c r="D6" s="14">
        <v>5</v>
      </c>
      <c r="E6" s="214" t="s">
        <v>14</v>
      </c>
      <c r="F6" s="214"/>
      <c r="G6" s="15">
        <v>20</v>
      </c>
      <c r="H6" s="16"/>
      <c r="I6" s="17"/>
    </row>
    <row r="7" spans="1:14" ht="29" customHeight="1" x14ac:dyDescent="0.3">
      <c r="A7" s="210"/>
      <c r="B7" s="211"/>
      <c r="C7" s="18" t="s">
        <v>15</v>
      </c>
      <c r="D7" s="19">
        <v>5</v>
      </c>
      <c r="E7" s="215" t="s">
        <v>16</v>
      </c>
      <c r="F7" s="215"/>
      <c r="G7" s="20">
        <v>15</v>
      </c>
      <c r="H7" s="21" t="s">
        <v>17</v>
      </c>
      <c r="I7" s="22"/>
    </row>
    <row r="8" spans="1:14" ht="22.5" customHeight="1" x14ac:dyDescent="0.3">
      <c r="A8" s="210"/>
      <c r="B8" s="211"/>
      <c r="C8" s="23" t="s">
        <v>18</v>
      </c>
      <c r="D8" s="24">
        <v>15</v>
      </c>
      <c r="E8" s="216" t="s">
        <v>19</v>
      </c>
      <c r="F8" s="216"/>
      <c r="G8" s="25">
        <v>10</v>
      </c>
      <c r="H8" s="26" t="str">
        <f>IF(SUM(G6:G9,D6:D9)=100,"OK","ERROR")</f>
        <v>OK</v>
      </c>
      <c r="I8" s="22"/>
    </row>
    <row r="9" spans="1:14" ht="13.5" customHeight="1" thickBot="1" x14ac:dyDescent="0.35">
      <c r="A9" s="210"/>
      <c r="B9" s="211"/>
      <c r="C9" s="27" t="s">
        <v>20</v>
      </c>
      <c r="D9" s="28">
        <v>20</v>
      </c>
      <c r="E9" s="217" t="s">
        <v>21</v>
      </c>
      <c r="F9" s="218"/>
      <c r="G9" s="29">
        <v>10</v>
      </c>
      <c r="H9" s="30"/>
      <c r="I9" s="31"/>
    </row>
    <row r="10" spans="1:14" ht="17.25" customHeight="1" thickBot="1" x14ac:dyDescent="0.35">
      <c r="A10" s="212"/>
      <c r="B10" s="213"/>
      <c r="C10" s="32" t="s">
        <v>22</v>
      </c>
      <c r="D10" s="32">
        <v>5</v>
      </c>
      <c r="E10" s="32"/>
      <c r="F10" s="33"/>
      <c r="G10" s="33"/>
      <c r="H10" s="34"/>
      <c r="I10" s="35"/>
    </row>
    <row r="11" spans="1:14" ht="19.5" customHeight="1" thickTop="1" thickBot="1" x14ac:dyDescent="0.35">
      <c r="A11" s="219" t="s">
        <v>23</v>
      </c>
      <c r="B11" s="220"/>
      <c r="C11" s="220"/>
      <c r="D11" s="220"/>
      <c r="E11" s="220"/>
      <c r="F11" s="220"/>
      <c r="G11" s="220"/>
      <c r="H11" s="220"/>
      <c r="I11" s="221"/>
    </row>
    <row r="12" spans="1:14" s="38" customFormat="1" ht="15" customHeight="1" thickTop="1" thickBot="1" x14ac:dyDescent="0.35">
      <c r="A12" s="195" t="s">
        <v>24</v>
      </c>
      <c r="B12" s="196"/>
      <c r="C12" s="197" t="s">
        <v>25</v>
      </c>
      <c r="D12" s="198"/>
      <c r="E12" s="198"/>
      <c r="F12" s="198"/>
      <c r="G12" s="198"/>
      <c r="H12" s="36" t="s">
        <v>26</v>
      </c>
      <c r="I12" s="37" t="s">
        <v>27</v>
      </c>
      <c r="J12" s="4"/>
      <c r="K12" s="5"/>
      <c r="L12" s="5"/>
      <c r="M12" s="6"/>
      <c r="N12" s="6"/>
    </row>
    <row r="13" spans="1:14" s="38" customFormat="1" ht="14" customHeight="1" thickBot="1" x14ac:dyDescent="0.35">
      <c r="A13" s="199" t="s">
        <v>28</v>
      </c>
      <c r="B13" s="200"/>
      <c r="C13" s="201"/>
      <c r="D13" s="39">
        <v>31</v>
      </c>
      <c r="E13" s="40" t="s">
        <v>29</v>
      </c>
      <c r="F13" s="41" t="s">
        <v>30</v>
      </c>
      <c r="G13" s="42" t="s">
        <v>31</v>
      </c>
      <c r="H13" s="43" t="s">
        <v>32</v>
      </c>
      <c r="I13" s="44">
        <v>2023</v>
      </c>
      <c r="J13" s="4"/>
      <c r="K13" s="5"/>
      <c r="L13" s="5"/>
      <c r="M13" s="6"/>
      <c r="N13" s="6"/>
    </row>
    <row r="14" spans="1:14" s="38" customFormat="1" ht="15" customHeight="1" thickBot="1" x14ac:dyDescent="0.35">
      <c r="A14" s="199" t="s">
        <v>33</v>
      </c>
      <c r="B14" s="200"/>
      <c r="C14" s="201"/>
      <c r="D14" s="45" t="s">
        <v>34</v>
      </c>
      <c r="E14" s="46" t="s">
        <v>35</v>
      </c>
      <c r="F14" s="47" t="s">
        <v>36</v>
      </c>
      <c r="G14" s="48"/>
      <c r="H14" s="49" t="s">
        <v>37</v>
      </c>
      <c r="I14" s="50" t="s">
        <v>38</v>
      </c>
      <c r="J14" s="4"/>
      <c r="K14" s="5"/>
      <c r="L14" s="5"/>
      <c r="M14" s="6"/>
      <c r="N14" s="6"/>
    </row>
    <row r="15" spans="1:14" s="38" customFormat="1" ht="14.25" customHeight="1" thickBot="1" x14ac:dyDescent="0.35">
      <c r="A15" s="199" t="s">
        <v>39</v>
      </c>
      <c r="B15" s="200"/>
      <c r="C15" s="201"/>
      <c r="D15" s="51"/>
      <c r="E15" s="52" t="s">
        <v>40</v>
      </c>
      <c r="F15" s="51"/>
      <c r="G15" s="1"/>
      <c r="H15" s="53" t="s">
        <v>41</v>
      </c>
      <c r="I15" s="54" t="s">
        <v>42</v>
      </c>
      <c r="J15" s="4"/>
      <c r="K15" s="5"/>
      <c r="L15" s="5"/>
      <c r="M15" s="6"/>
      <c r="N15" s="6"/>
    </row>
    <row r="16" spans="1:14" s="38" customFormat="1" ht="14.25" customHeight="1" thickTop="1" thickBot="1" x14ac:dyDescent="0.35">
      <c r="A16" s="202" t="s">
        <v>43</v>
      </c>
      <c r="B16" s="203"/>
      <c r="C16" s="204"/>
      <c r="D16" s="55" t="s">
        <v>44</v>
      </c>
      <c r="E16" s="55" t="s">
        <v>45</v>
      </c>
      <c r="F16" s="55" t="s">
        <v>46</v>
      </c>
      <c r="G16" s="56"/>
      <c r="H16" s="57" t="s">
        <v>47</v>
      </c>
      <c r="I16" s="58">
        <v>45267</v>
      </c>
      <c r="J16" s="4"/>
      <c r="K16" s="5"/>
      <c r="L16" s="5"/>
      <c r="M16" s="6"/>
      <c r="N16" s="6"/>
    </row>
    <row r="17" spans="1:14" s="38" customFormat="1" ht="12.75" customHeight="1" thickBot="1" x14ac:dyDescent="0.35">
      <c r="A17" s="205"/>
      <c r="B17" s="206"/>
      <c r="C17" s="207"/>
      <c r="D17" s="59"/>
      <c r="E17" s="60"/>
      <c r="F17" s="60"/>
      <c r="G17" s="61"/>
      <c r="H17" s="186"/>
      <c r="I17" s="187"/>
      <c r="J17" s="4"/>
      <c r="K17" s="5"/>
      <c r="L17" s="5"/>
      <c r="M17" s="6"/>
      <c r="N17" s="6"/>
    </row>
    <row r="18" spans="1:14" s="68" customFormat="1" ht="12.75" customHeight="1" thickBot="1" x14ac:dyDescent="0.35">
      <c r="A18" s="62"/>
      <c r="B18" s="62"/>
      <c r="C18" s="62"/>
      <c r="D18" s="63"/>
      <c r="E18" s="63"/>
      <c r="F18" s="63"/>
      <c r="G18" s="63"/>
      <c r="H18" s="64"/>
      <c r="I18" s="64"/>
      <c r="J18" s="65"/>
      <c r="K18" s="66"/>
      <c r="L18" s="66"/>
      <c r="M18" s="67"/>
      <c r="N18" s="67"/>
    </row>
    <row r="19" spans="1:14" ht="30.75" customHeight="1" thickTop="1" thickBot="1" x14ac:dyDescent="0.35">
      <c r="A19" s="188" t="s">
        <v>48</v>
      </c>
      <c r="B19" s="189"/>
      <c r="C19" s="189"/>
      <c r="D19" s="189"/>
      <c r="E19" s="189"/>
      <c r="F19" s="189"/>
      <c r="G19" s="189"/>
      <c r="H19" s="189"/>
      <c r="I19" s="190"/>
    </row>
    <row r="20" spans="1:14" ht="21.75" customHeight="1" thickBot="1" x14ac:dyDescent="0.35">
      <c r="A20" s="191" t="s">
        <v>49</v>
      </c>
      <c r="B20" s="192"/>
      <c r="C20" s="192"/>
      <c r="D20" s="192"/>
      <c r="E20" s="192"/>
      <c r="F20" s="192" t="s">
        <v>50</v>
      </c>
      <c r="G20" s="192"/>
      <c r="H20" s="131" t="str">
        <f>IF(F21&gt;'[1]Classification of eval reports'!$B$19,'[1]Classification of eval reports'!$B$18,IF(F21&gt;'[1]Classification of eval reports'!$C$19,'[1]Classification of eval reports'!$C$18,IF(F21&gt;'[1]Classification of eval reports'!$D$19,'[1]Classification of eval reports'!$D$18,'[1]Classification of eval reports'!$E$18)))</f>
        <v>Good</v>
      </c>
      <c r="I20" s="132"/>
    </row>
    <row r="21" spans="1:14" ht="29.25" customHeight="1" thickBot="1" x14ac:dyDescent="0.35">
      <c r="A21" s="193" t="s">
        <v>51</v>
      </c>
      <c r="B21" s="194"/>
      <c r="C21" s="194"/>
      <c r="D21" s="194"/>
      <c r="E21" s="194"/>
      <c r="F21" s="192">
        <f>SUM(L22:L25)/D6</f>
        <v>0.66666666666666674</v>
      </c>
      <c r="G21" s="192"/>
      <c r="H21" s="151" t="s">
        <v>52</v>
      </c>
      <c r="I21" s="152"/>
      <c r="J21" s="69" t="s">
        <v>53</v>
      </c>
      <c r="K21" s="70" t="s">
        <v>54</v>
      </c>
      <c r="L21" s="70" t="s">
        <v>55</v>
      </c>
    </row>
    <row r="22" spans="1:14" ht="70.5" customHeight="1" thickBot="1" x14ac:dyDescent="0.35">
      <c r="A22" s="133" t="s">
        <v>56</v>
      </c>
      <c r="B22" s="142"/>
      <c r="C22" s="142"/>
      <c r="D22" s="142"/>
      <c r="E22" s="142"/>
      <c r="F22" s="135" t="s">
        <v>57</v>
      </c>
      <c r="G22" s="135"/>
      <c r="H22" s="178" t="s">
        <v>58</v>
      </c>
      <c r="I22" s="179"/>
      <c r="J22" s="69">
        <v>0.25</v>
      </c>
      <c r="K22" s="71">
        <f>(D6*J22)/3</f>
        <v>0.41666666666666669</v>
      </c>
      <c r="L22" s="71">
        <f>IF(F22='[1]Classification of eval reports'!$B$16,(K22*3),IF(F22='[1]Classification of eval reports'!$C$16,(K22*2), IF(F22='[1]Classification of eval reports'!$D$16,(K22), IF(F22='[1]Classification of eval reports'!E16,0))))</f>
        <v>0.41666666666666669</v>
      </c>
    </row>
    <row r="23" spans="1:14" ht="64.5" customHeight="1" thickBot="1" x14ac:dyDescent="0.35">
      <c r="A23" s="133" t="s">
        <v>59</v>
      </c>
      <c r="B23" s="134"/>
      <c r="C23" s="134"/>
      <c r="D23" s="134"/>
      <c r="E23" s="134"/>
      <c r="F23" s="135" t="s">
        <v>60</v>
      </c>
      <c r="G23" s="135"/>
      <c r="H23" s="184"/>
      <c r="I23" s="185"/>
      <c r="J23" s="69">
        <v>0.25</v>
      </c>
      <c r="K23" s="71">
        <f>(D6*J23)/3</f>
        <v>0.41666666666666669</v>
      </c>
      <c r="L23" s="71">
        <f>IF(F23='[1]Classification of eval reports'!$B$16,(K23*3),IF(F23='[1]Classification of eval reports'!$C$16,(K23*2), IF(F23='[1]Classification of eval reports'!$D$16,(K23), IF(F23='[1]Classification of eval reports'!E16,0))))</f>
        <v>1.25</v>
      </c>
    </row>
    <row r="24" spans="1:14" ht="73.5" customHeight="1" thickBot="1" x14ac:dyDescent="0.35">
      <c r="A24" s="133" t="s">
        <v>61</v>
      </c>
      <c r="B24" s="142"/>
      <c r="C24" s="142"/>
      <c r="D24" s="142"/>
      <c r="E24" s="142"/>
      <c r="F24" s="135" t="s">
        <v>62</v>
      </c>
      <c r="G24" s="135"/>
      <c r="H24" s="184"/>
      <c r="I24" s="185"/>
      <c r="J24" s="69">
        <v>0.25</v>
      </c>
      <c r="K24" s="71">
        <f>(J24*D6)/3</f>
        <v>0.41666666666666669</v>
      </c>
      <c r="L24" s="71">
        <f>IF(F24='[1]Classification of eval reports'!$B$16,(K24*3),IF(F24='[1]Classification of eval reports'!$C$16,(K24*2), IF(F24='[1]Classification of eval reports'!$D$16,(K24), IF(F24='[1]Classification of eval reports'!E16,0))))</f>
        <v>0.83333333333333337</v>
      </c>
    </row>
    <row r="25" spans="1:14" ht="75.5" customHeight="1" thickBot="1" x14ac:dyDescent="0.35">
      <c r="A25" s="133" t="s">
        <v>63</v>
      </c>
      <c r="B25" s="142"/>
      <c r="C25" s="142"/>
      <c r="D25" s="142"/>
      <c r="E25" s="142"/>
      <c r="F25" s="135" t="s">
        <v>62</v>
      </c>
      <c r="G25" s="135"/>
      <c r="H25" s="180"/>
      <c r="I25" s="181"/>
      <c r="J25" s="69">
        <v>0.25</v>
      </c>
      <c r="K25" s="71">
        <f>(D6*J25)/3</f>
        <v>0.41666666666666669</v>
      </c>
      <c r="L25" s="71">
        <f>IF(F25='[1]Classification of eval reports'!$B$16,(K25*3),IF(F25='[1]Classification of eval reports'!$C$16,(K25*2), IF(F25='[1]Classification of eval reports'!$D$16,(K25), IF(F25='[1]Classification of eval reports'!E16,0))))</f>
        <v>0.83333333333333337</v>
      </c>
    </row>
    <row r="26" spans="1:14" ht="13.5" customHeight="1" thickBot="1" x14ac:dyDescent="0.35">
      <c r="A26" s="143" t="s">
        <v>64</v>
      </c>
      <c r="B26" s="144"/>
      <c r="C26" s="144"/>
      <c r="D26" s="144"/>
      <c r="E26" s="144"/>
      <c r="F26" s="174" t="s">
        <v>50</v>
      </c>
      <c r="G26" s="174"/>
      <c r="H26" s="182" t="str">
        <f>IF(F27&gt;'[1]Classification of eval reports'!$B$19,'[1]Classification of eval reports'!$B$18,IF(F27&gt;'[1]Classification of eval reports'!$C$19,'[1]Classification of eval reports'!$C$18,IF(F27&gt;'[1]Classification of eval reports'!$D$19,'[1]Classification of eval reports'!$D$18,'[1]Classification of eval reports'!$E$18)))</f>
        <v>Good</v>
      </c>
      <c r="I26" s="183"/>
    </row>
    <row r="27" spans="1:14" ht="18" customHeight="1" thickBot="1" x14ac:dyDescent="0.35">
      <c r="A27" s="148" t="s">
        <v>65</v>
      </c>
      <c r="B27" s="149"/>
      <c r="C27" s="149"/>
      <c r="D27" s="149"/>
      <c r="E27" s="149"/>
      <c r="F27" s="150">
        <f>SUM(L28:L29)/D7</f>
        <v>0.66666666666666674</v>
      </c>
      <c r="G27" s="150"/>
      <c r="H27" s="151" t="s">
        <v>66</v>
      </c>
      <c r="I27" s="152"/>
      <c r="J27" s="69" t="s">
        <v>53</v>
      </c>
      <c r="K27" s="70" t="s">
        <v>54</v>
      </c>
      <c r="L27" s="70" t="s">
        <v>55</v>
      </c>
    </row>
    <row r="28" spans="1:14" ht="39" customHeight="1" thickBot="1" x14ac:dyDescent="0.35">
      <c r="A28" s="133" t="s">
        <v>67</v>
      </c>
      <c r="B28" s="142"/>
      <c r="C28" s="142"/>
      <c r="D28" s="142"/>
      <c r="E28" s="142"/>
      <c r="F28" s="135" t="s">
        <v>60</v>
      </c>
      <c r="G28" s="135"/>
      <c r="H28" s="178" t="s">
        <v>68</v>
      </c>
      <c r="I28" s="179"/>
      <c r="J28" s="69">
        <v>0.5</v>
      </c>
      <c r="K28" s="71">
        <f>(J28*D7)/3</f>
        <v>0.83333333333333337</v>
      </c>
      <c r="L28" s="71">
        <f>IF(F28='[1]Classification of eval reports'!$B$16,(K28*3),IF(F28='[1]Classification of eval reports'!$C$16,(K28*2), IF(F28='[1]Classification of eval reports'!$D$16,(K28), IF(F28='[1]Classification of eval reports'!E16,0))))</f>
        <v>2.5</v>
      </c>
    </row>
    <row r="29" spans="1:14" ht="65" customHeight="1" thickBot="1" x14ac:dyDescent="0.35">
      <c r="A29" s="173" t="s">
        <v>69</v>
      </c>
      <c r="B29" s="134"/>
      <c r="C29" s="134"/>
      <c r="D29" s="134"/>
      <c r="E29" s="134"/>
      <c r="F29" s="135" t="s">
        <v>57</v>
      </c>
      <c r="G29" s="135"/>
      <c r="H29" s="180"/>
      <c r="I29" s="181"/>
      <c r="J29" s="69">
        <v>0.5</v>
      </c>
      <c r="K29" s="71">
        <f>(J29*D7)/3</f>
        <v>0.83333333333333337</v>
      </c>
      <c r="L29" s="71">
        <f>IF(F29='[1]Classification of eval reports'!$B$16,(K29*3),IF(F29='[1]Classification of eval reports'!$C$16,(K29*2), IF(F29='[1]Classification of eval reports'!$D$16,(K29), IF(F29='[1]Classification of eval reports'!E16,0))))</f>
        <v>0.83333333333333337</v>
      </c>
    </row>
    <row r="30" spans="1:14" ht="18" customHeight="1" thickBot="1" x14ac:dyDescent="0.35">
      <c r="A30" s="160" t="s">
        <v>70</v>
      </c>
      <c r="B30" s="161"/>
      <c r="C30" s="161"/>
      <c r="D30" s="161"/>
      <c r="E30" s="161"/>
      <c r="F30" s="174" t="s">
        <v>50</v>
      </c>
      <c r="G30" s="174"/>
      <c r="H30" s="182" t="str">
        <f>IF(F31&gt;'[1]Classification of eval reports'!$B$19,'[1]Classification of eval reports'!$B$18,IF(F31&gt;'[1]Classification of eval reports'!$C$19,'[1]Classification of eval reports'!$C$18,IF(F31&gt;'[1]Classification of eval reports'!$D$19,'[1]Classification of eval reports'!$D$18,'[1]Classification of eval reports'!$E$18)))</f>
        <v>Good</v>
      </c>
      <c r="I30" s="183"/>
      <c r="L30" s="72"/>
    </row>
    <row r="31" spans="1:14" ht="27.75" customHeight="1" thickBot="1" x14ac:dyDescent="0.35">
      <c r="A31" s="148" t="s">
        <v>71</v>
      </c>
      <c r="B31" s="149"/>
      <c r="C31" s="149"/>
      <c r="D31" s="149"/>
      <c r="E31" s="149"/>
      <c r="F31" s="174">
        <f>SUM(L32:L36)/D8</f>
        <v>0.6333333333333333</v>
      </c>
      <c r="G31" s="174"/>
      <c r="H31" s="151" t="s">
        <v>72</v>
      </c>
      <c r="I31" s="152"/>
      <c r="J31" s="69" t="s">
        <v>53</v>
      </c>
      <c r="K31" s="70" t="s">
        <v>54</v>
      </c>
      <c r="L31" s="70" t="s">
        <v>55</v>
      </c>
    </row>
    <row r="32" spans="1:14" ht="96.5" customHeight="1" thickBot="1" x14ac:dyDescent="0.35">
      <c r="A32" s="133" t="s">
        <v>73</v>
      </c>
      <c r="B32" s="134"/>
      <c r="C32" s="134"/>
      <c r="D32" s="134"/>
      <c r="E32" s="134"/>
      <c r="F32" s="135" t="s">
        <v>57</v>
      </c>
      <c r="G32" s="135"/>
      <c r="H32" s="136" t="s">
        <v>74</v>
      </c>
      <c r="I32" s="137"/>
      <c r="J32" s="73">
        <v>0.35</v>
      </c>
      <c r="K32" s="74">
        <f>(J32*D8)/3</f>
        <v>1.75</v>
      </c>
      <c r="L32" s="75">
        <f>IF(F32='[1]Classification of eval reports'!$B$16,(K32*3),IF(F32='[1]Classification of eval reports'!$C$16,(K32*2), IF(F32='[1]Classification of eval reports'!$D$16,(K32), IF(F32='[1]Classification of eval reports'!E16,0))))</f>
        <v>1.75</v>
      </c>
    </row>
    <row r="33" spans="1:12" ht="124" customHeight="1" thickBot="1" x14ac:dyDescent="0.35">
      <c r="A33" s="173" t="s">
        <v>75</v>
      </c>
      <c r="B33" s="134"/>
      <c r="C33" s="134"/>
      <c r="D33" s="134"/>
      <c r="E33" s="134"/>
      <c r="F33" s="135" t="s">
        <v>60</v>
      </c>
      <c r="G33" s="135"/>
      <c r="H33" s="138"/>
      <c r="I33" s="139"/>
      <c r="J33" s="73">
        <v>0.4</v>
      </c>
      <c r="K33" s="74">
        <f>(J33*D8)/3</f>
        <v>2</v>
      </c>
      <c r="L33" s="75">
        <f>IF(F33='[1]Classification of eval reports'!$B$16,(K33*3),IF(F33='[1]Classification of eval reports'!$C$16,(K33*2), IF(F33='[1]Classification of eval reports'!$D$16,(K33), IF(F33='[1]Classification of eval reports'!E16,0))))</f>
        <v>6</v>
      </c>
    </row>
    <row r="34" spans="1:12" ht="92.5" customHeight="1" thickBot="1" x14ac:dyDescent="0.35">
      <c r="A34" s="175" t="s">
        <v>76</v>
      </c>
      <c r="B34" s="176"/>
      <c r="C34" s="176"/>
      <c r="D34" s="176"/>
      <c r="E34" s="177"/>
      <c r="F34" s="135" t="s">
        <v>62</v>
      </c>
      <c r="G34" s="135"/>
      <c r="H34" s="138"/>
      <c r="I34" s="139"/>
      <c r="J34" s="73">
        <v>0.1</v>
      </c>
      <c r="K34" s="75">
        <f>(J34*D8)/3</f>
        <v>0.5</v>
      </c>
      <c r="L34" s="75">
        <f>IF(F34='[1]Classification of eval reports'!$B$16,(K34*3),IF(F34='[1]Classification of eval reports'!$C$16,(K34*2), IF(F34='[1]Classification of eval reports'!$D$16,(K34), IF(F34='[1]Classification of eval reports'!E16,0))))</f>
        <v>1</v>
      </c>
    </row>
    <row r="35" spans="1:12" ht="42" customHeight="1" thickBot="1" x14ac:dyDescent="0.35">
      <c r="A35" s="133" t="s">
        <v>77</v>
      </c>
      <c r="B35" s="134"/>
      <c r="C35" s="134"/>
      <c r="D35" s="134"/>
      <c r="E35" s="134"/>
      <c r="F35" s="135" t="s">
        <v>60</v>
      </c>
      <c r="G35" s="135"/>
      <c r="H35" s="138"/>
      <c r="I35" s="139"/>
      <c r="J35" s="73">
        <v>0.05</v>
      </c>
      <c r="K35" s="74">
        <f>(J35*D8)/3</f>
        <v>0.25</v>
      </c>
      <c r="L35" s="75">
        <f>IF(F35='[1]Classification of eval reports'!$B$16,(K35*3),IF(F35='[1]Classification of eval reports'!$C$16,(K35*2), IF(F35='[1]Classification of eval reports'!$D$16,(K35), IF(F35='[1]Classification of eval reports'!E16,0))))</f>
        <v>0.75</v>
      </c>
    </row>
    <row r="36" spans="1:12" ht="138.5" customHeight="1" thickBot="1" x14ac:dyDescent="0.35">
      <c r="A36" s="173" t="s">
        <v>78</v>
      </c>
      <c r="B36" s="134"/>
      <c r="C36" s="134"/>
      <c r="D36" s="134"/>
      <c r="E36" s="134"/>
      <c r="F36" s="135" t="s">
        <v>79</v>
      </c>
      <c r="G36" s="135"/>
      <c r="H36" s="140"/>
      <c r="I36" s="141"/>
      <c r="J36" s="73">
        <v>0.1</v>
      </c>
      <c r="K36" s="74">
        <f>(J36*D8)/3</f>
        <v>0.5</v>
      </c>
      <c r="L36" s="75">
        <f>IF(F36='[1]Classification of eval reports'!$B$16,(K36*3),IF(F36='[1]Classification of eval reports'!$C$16,(K36*2), IF(F36='[1]Classification of eval reports'!$D$16,(K36), IF(F36='[1]Classification of eval reports'!E16,0))))</f>
        <v>0</v>
      </c>
    </row>
    <row r="37" spans="1:12" ht="14.25" customHeight="1" thickBot="1" x14ac:dyDescent="0.35">
      <c r="A37" s="160" t="s">
        <v>80</v>
      </c>
      <c r="B37" s="161"/>
      <c r="C37" s="161"/>
      <c r="D37" s="161"/>
      <c r="E37" s="161"/>
      <c r="F37" s="145" t="s">
        <v>81</v>
      </c>
      <c r="G37" s="145"/>
      <c r="H37" s="145" t="str">
        <f>IF(F38&gt;'[1]Classification of eval reports'!$B$19,'[1]Classification of eval reports'!$B$18,IF(F38&gt;'[1]Classification of eval reports'!$C$19,'[1]Classification of eval reports'!$C$18,IF(F38&gt;'[1]Classification of eval reports'!$D$19,'[1]Classification of eval reports'!$D$18,'[1]Classification of eval reports'!$E$18)))</f>
        <v>Good</v>
      </c>
      <c r="I37" s="172"/>
    </row>
    <row r="38" spans="1:12" ht="23.25" customHeight="1" thickBot="1" x14ac:dyDescent="0.35">
      <c r="A38" s="148" t="s">
        <v>82</v>
      </c>
      <c r="B38" s="149"/>
      <c r="C38" s="149"/>
      <c r="D38" s="149"/>
      <c r="E38" s="149"/>
      <c r="F38" s="150">
        <f>SUM(L39:L42)/D9</f>
        <v>0.73333333333333328</v>
      </c>
      <c r="G38" s="150" t="e">
        <f>SUM(#REF!)/(COUNT(#REF!)*3)</f>
        <v>#REF!</v>
      </c>
      <c r="H38" s="151" t="s">
        <v>83</v>
      </c>
      <c r="I38" s="152"/>
      <c r="J38" s="69" t="s">
        <v>53</v>
      </c>
      <c r="K38" s="70" t="s">
        <v>54</v>
      </c>
      <c r="L38" s="70" t="s">
        <v>55</v>
      </c>
    </row>
    <row r="39" spans="1:12" ht="67.5" customHeight="1" thickBot="1" x14ac:dyDescent="0.35">
      <c r="A39" s="133" t="s">
        <v>84</v>
      </c>
      <c r="B39" s="142"/>
      <c r="C39" s="142"/>
      <c r="D39" s="142"/>
      <c r="E39" s="142"/>
      <c r="F39" s="135" t="s">
        <v>60</v>
      </c>
      <c r="G39" s="135"/>
      <c r="H39" s="136" t="s">
        <v>85</v>
      </c>
      <c r="I39" s="137"/>
      <c r="J39" s="73">
        <v>0.3</v>
      </c>
      <c r="K39" s="75">
        <f>(J39*D9)/3</f>
        <v>2</v>
      </c>
      <c r="L39" s="75">
        <f>IF(F39='[1]Classification of eval reports'!$B$16,(K39*3),IF(F39='[1]Classification of eval reports'!$C$16,(K39*2), IF(F39='[1]Classification of eval reports'!$D$16,(K39), IF(F39='[1]Classification of eval reports'!E16,0))))</f>
        <v>6</v>
      </c>
    </row>
    <row r="40" spans="1:12" ht="64" customHeight="1" thickBot="1" x14ac:dyDescent="0.35">
      <c r="A40" s="133" t="s">
        <v>86</v>
      </c>
      <c r="B40" s="134"/>
      <c r="C40" s="134"/>
      <c r="D40" s="134"/>
      <c r="E40" s="134"/>
      <c r="F40" s="135" t="s">
        <v>57</v>
      </c>
      <c r="G40" s="135"/>
      <c r="H40" s="138"/>
      <c r="I40" s="139"/>
      <c r="J40" s="73">
        <v>0.3</v>
      </c>
      <c r="K40" s="75">
        <f>(J40*D9)/3</f>
        <v>2</v>
      </c>
      <c r="L40" s="75">
        <f>IF(F40='[1]Classification of eval reports'!$B$16,(K40*3),IF(F40='[1]Classification of eval reports'!$C$16,(K40*2), IF(F40='[1]Classification of eval reports'!$D$16,(K40), IF(F40='[1]Classification of eval reports'!E16,0))))</f>
        <v>2</v>
      </c>
    </row>
    <row r="41" spans="1:12" ht="60.5" customHeight="1" thickBot="1" x14ac:dyDescent="0.35">
      <c r="A41" s="133" t="s">
        <v>87</v>
      </c>
      <c r="B41" s="134"/>
      <c r="C41" s="134"/>
      <c r="D41" s="134"/>
      <c r="E41" s="134"/>
      <c r="F41" s="135" t="s">
        <v>60</v>
      </c>
      <c r="G41" s="135"/>
      <c r="H41" s="138"/>
      <c r="I41" s="139"/>
      <c r="J41" s="73">
        <v>0.2</v>
      </c>
      <c r="K41" s="75">
        <f>(J41*D9)/3</f>
        <v>1.3333333333333333</v>
      </c>
      <c r="L41" s="75">
        <f>IF(F41='[1]Classification of eval reports'!$B$16,(K41*3),IF(F41='[1]Classification of eval reports'!$C$16,(K41*2), IF(F41='[1]Classification of eval reports'!$D$16,(K41), IF(F41='[1]Classification of eval reports'!E16,0))))</f>
        <v>4</v>
      </c>
    </row>
    <row r="42" spans="1:12" ht="49" customHeight="1" thickBot="1" x14ac:dyDescent="0.35">
      <c r="A42" s="133" t="s">
        <v>88</v>
      </c>
      <c r="B42" s="142"/>
      <c r="C42" s="142"/>
      <c r="D42" s="142"/>
      <c r="E42" s="142"/>
      <c r="F42" s="135" t="s">
        <v>62</v>
      </c>
      <c r="G42" s="135"/>
      <c r="H42" s="140"/>
      <c r="I42" s="141"/>
      <c r="J42" s="73">
        <v>0.2</v>
      </c>
      <c r="K42" s="75">
        <f>(J42*D9)/3</f>
        <v>1.3333333333333333</v>
      </c>
      <c r="L42" s="75">
        <f>IF(F42='[1]Classification of eval reports'!$B$16,(K42*3),IF(F42='[1]Classification of eval reports'!$C$16,(K42*2), IF(F42='[1]Classification of eval reports'!$D$16,(K42), IF(F42='[1]Classification of eval reports'!E16,0))))</f>
        <v>2.6666666666666665</v>
      </c>
    </row>
    <row r="43" spans="1:12" ht="19" customHeight="1" thickBot="1" x14ac:dyDescent="0.35">
      <c r="A43" s="167" t="s">
        <v>89</v>
      </c>
      <c r="B43" s="168"/>
      <c r="C43" s="168"/>
      <c r="D43" s="168"/>
      <c r="E43" s="168"/>
      <c r="F43" s="169" t="s">
        <v>81</v>
      </c>
      <c r="G43" s="169"/>
      <c r="H43" s="170" t="str">
        <f>IF(F44&gt;'[1]Classification of eval reports'!$B$19,'[1]Classification of eval reports'!$B$18,IF(F44&gt;'[1]Classification of eval reports'!$C$19,'[1]Classification of eval reports'!$C$18,IF(F44&gt;'[1]Classification of eval reports'!$D$19,'[1]Classification of eval reports'!$D$18,'[1]Classification of eval reports'!$E$18)))</f>
        <v>Good</v>
      </c>
      <c r="I43" s="171"/>
    </row>
    <row r="44" spans="1:12" ht="27" customHeight="1" thickBot="1" x14ac:dyDescent="0.35">
      <c r="A44" s="115" t="s">
        <v>90</v>
      </c>
      <c r="B44" s="116"/>
      <c r="C44" s="116"/>
      <c r="D44" s="116"/>
      <c r="E44" s="116"/>
      <c r="F44" s="164">
        <f>SUM(L45:L48)/G6</f>
        <v>0.61666666666666659</v>
      </c>
      <c r="G44" s="164" t="e">
        <f>SUM(#REF!)/(COUNT(#REF!)*3)</f>
        <v>#REF!</v>
      </c>
      <c r="H44" s="165" t="s">
        <v>91</v>
      </c>
      <c r="I44" s="166"/>
      <c r="J44" s="69" t="s">
        <v>53</v>
      </c>
      <c r="K44" s="70" t="s">
        <v>54</v>
      </c>
      <c r="L44" s="70" t="s">
        <v>55</v>
      </c>
    </row>
    <row r="45" spans="1:12" ht="52.5" customHeight="1" thickBot="1" x14ac:dyDescent="0.35">
      <c r="A45" s="133" t="s">
        <v>92</v>
      </c>
      <c r="B45" s="134"/>
      <c r="C45" s="134"/>
      <c r="D45" s="134"/>
      <c r="E45" s="134"/>
      <c r="F45" s="135" t="s">
        <v>60</v>
      </c>
      <c r="G45" s="135"/>
      <c r="H45" s="136" t="s">
        <v>93</v>
      </c>
      <c r="I45" s="137"/>
      <c r="J45" s="73">
        <v>0.4</v>
      </c>
      <c r="K45" s="75">
        <f>(J45*G6)/3</f>
        <v>2.6666666666666665</v>
      </c>
      <c r="L45" s="75">
        <f>IF(F45='[1]Classification of eval reports'!$B$16,(K45*3),IF(F45='[1]Classification of eval reports'!$C$16,(K45*2), IF(F45='[1]Classification of eval reports'!$D$16,(K45), IF(F45='[1]Classification of eval reports'!E16,0))))</f>
        <v>8</v>
      </c>
    </row>
    <row r="46" spans="1:12" ht="51.5" customHeight="1" thickBot="1" x14ac:dyDescent="0.35">
      <c r="A46" s="133" t="s">
        <v>94</v>
      </c>
      <c r="B46" s="134"/>
      <c r="C46" s="134"/>
      <c r="D46" s="134"/>
      <c r="E46" s="134"/>
      <c r="F46" s="135" t="s">
        <v>57</v>
      </c>
      <c r="G46" s="135"/>
      <c r="H46" s="138"/>
      <c r="I46" s="139"/>
      <c r="J46" s="73">
        <v>0.4</v>
      </c>
      <c r="K46" s="75">
        <f>(J46*G6)/3</f>
        <v>2.6666666666666665</v>
      </c>
      <c r="L46" s="75">
        <f>IF(F46='[1]Classification of eval reports'!$B$16,(K46*3),IF(F46='[1]Classification of eval reports'!$C$16,(K46*2), IF(F46='[1]Classification of eval reports'!$D$16,(K46), IF(F46='[1]Classification of eval reports'!E16,0))))</f>
        <v>2.6666666666666665</v>
      </c>
    </row>
    <row r="47" spans="1:12" ht="39" customHeight="1" thickBot="1" x14ac:dyDescent="0.35">
      <c r="A47" s="133" t="s">
        <v>95</v>
      </c>
      <c r="B47" s="134"/>
      <c r="C47" s="134"/>
      <c r="D47" s="134"/>
      <c r="E47" s="134"/>
      <c r="F47" s="135" t="s">
        <v>57</v>
      </c>
      <c r="G47" s="135"/>
      <c r="H47" s="138"/>
      <c r="I47" s="139"/>
      <c r="J47" s="73">
        <v>0.15</v>
      </c>
      <c r="K47" s="75">
        <f>(J47*G6)/3</f>
        <v>1</v>
      </c>
      <c r="L47" s="75">
        <f>IF(F47='[1]Classification of eval reports'!$B$16,(K47*3),IF(F47='[1]Classification of eval reports'!$C$16,(K47*2), IF(F47='[1]Classification of eval reports'!$D$16,(K47), IF(F47='[1]Classification of eval reports'!E16,0))))</f>
        <v>1</v>
      </c>
    </row>
    <row r="48" spans="1:12" ht="87" customHeight="1" thickBot="1" x14ac:dyDescent="0.35">
      <c r="A48" s="133" t="s">
        <v>96</v>
      </c>
      <c r="B48" s="134"/>
      <c r="C48" s="134"/>
      <c r="D48" s="134"/>
      <c r="E48" s="134"/>
      <c r="F48" s="135" t="s">
        <v>62</v>
      </c>
      <c r="G48" s="135"/>
      <c r="H48" s="140"/>
      <c r="I48" s="141"/>
      <c r="J48" s="76">
        <v>0.05</v>
      </c>
      <c r="K48" s="77">
        <f>(J48*G6)/3</f>
        <v>0.33333333333333331</v>
      </c>
      <c r="L48" s="77">
        <f>IF(F48='[1]Classification of eval reports'!$B$16,(K48*3),IF(F48='[1]Classification of eval reports'!$C$16,(K48*2), IF(F48='[1]Classification of eval reports'!$D$16,(K48), IF(F48='[1]Classification of eval reports'!E16,0))))</f>
        <v>0.66666666666666663</v>
      </c>
    </row>
    <row r="49" spans="1:14" ht="16" customHeight="1" thickBot="1" x14ac:dyDescent="0.35">
      <c r="A49" s="160" t="s">
        <v>97</v>
      </c>
      <c r="B49" s="161"/>
      <c r="C49" s="161"/>
      <c r="D49" s="161"/>
      <c r="E49" s="161"/>
      <c r="F49" s="145" t="s">
        <v>81</v>
      </c>
      <c r="G49" s="145"/>
      <c r="H49" s="146" t="str">
        <f>IF(F50&gt;'[1]Classification of eval reports'!$B$19,'[1]Classification of eval reports'!$B$18,IF(F50&gt;'[1]Classification of eval reports'!$C$19,'[1]Classification of eval reports'!$C$18,IF(F50&gt;'[1]Classification of eval reports'!$D$19,'[1]Classification of eval reports'!$D$18,'[1]Classification of eval reports'!$E$18)))</f>
        <v>Good</v>
      </c>
      <c r="I49" s="147"/>
    </row>
    <row r="50" spans="1:14" ht="23.5" customHeight="1" thickBot="1" x14ac:dyDescent="0.35">
      <c r="A50" s="148" t="s">
        <v>98</v>
      </c>
      <c r="B50" s="149"/>
      <c r="C50" s="149"/>
      <c r="D50" s="149"/>
      <c r="E50" s="149"/>
      <c r="F50" s="163">
        <f>SUM(L51:L54)/G7</f>
        <v>0.6</v>
      </c>
      <c r="G50" s="163" t="e">
        <f>SUM(#REF!)/(COUNT(#REF!)*3)</f>
        <v>#REF!</v>
      </c>
      <c r="H50" s="151" t="s">
        <v>99</v>
      </c>
      <c r="I50" s="152"/>
      <c r="J50" s="69" t="s">
        <v>53</v>
      </c>
      <c r="K50" s="70" t="s">
        <v>54</v>
      </c>
      <c r="L50" s="70" t="s">
        <v>55</v>
      </c>
    </row>
    <row r="51" spans="1:14" ht="61.5" customHeight="1" thickBot="1" x14ac:dyDescent="0.35">
      <c r="A51" s="133" t="s">
        <v>100</v>
      </c>
      <c r="B51" s="134"/>
      <c r="C51" s="134"/>
      <c r="D51" s="134"/>
      <c r="E51" s="134"/>
      <c r="F51" s="135" t="s">
        <v>60</v>
      </c>
      <c r="G51" s="135"/>
      <c r="H51" s="136" t="s">
        <v>101</v>
      </c>
      <c r="I51" s="137"/>
      <c r="J51" s="73">
        <v>0.3</v>
      </c>
      <c r="K51" s="75">
        <f>(J51*G7)/3</f>
        <v>1.5</v>
      </c>
      <c r="L51" s="75">
        <f>IF(F51='[1]Classification of eval reports'!$B$16,(K51*3),IF(F51='[1]Classification of eval reports'!$C$16,(K51*2), IF(F51='[1]Classification of eval reports'!$D$16,(K51), IF(F51='[1]Classification of eval reports'!E16,0))))</f>
        <v>4.5</v>
      </c>
    </row>
    <row r="52" spans="1:14" ht="64" customHeight="1" thickBot="1" x14ac:dyDescent="0.35">
      <c r="A52" s="133" t="s">
        <v>102</v>
      </c>
      <c r="B52" s="134"/>
      <c r="C52" s="134"/>
      <c r="D52" s="134"/>
      <c r="E52" s="134"/>
      <c r="F52" s="135" t="s">
        <v>79</v>
      </c>
      <c r="G52" s="135"/>
      <c r="H52" s="138"/>
      <c r="I52" s="139"/>
      <c r="J52" s="73">
        <v>0.2</v>
      </c>
      <c r="K52" s="75">
        <f>(J52*G7)/3</f>
        <v>1</v>
      </c>
      <c r="L52" s="75">
        <f>IF(F52='[1]Classification of eval reports'!$B$16,(K52*3),IF(F52='[1]Classification of eval reports'!$C$16,(K52*2), IF(F52='[1]Classification of eval reports'!$D$16,(K52), IF(F52='[1]Classification of eval reports'!E16,0))))</f>
        <v>0</v>
      </c>
    </row>
    <row r="53" spans="1:14" ht="44" customHeight="1" thickBot="1" x14ac:dyDescent="0.35">
      <c r="A53" s="133" t="s">
        <v>103</v>
      </c>
      <c r="B53" s="134"/>
      <c r="C53" s="134"/>
      <c r="D53" s="134"/>
      <c r="E53" s="134"/>
      <c r="F53" s="135" t="s">
        <v>57</v>
      </c>
      <c r="G53" s="135"/>
      <c r="H53" s="138"/>
      <c r="I53" s="139"/>
      <c r="J53" s="73">
        <v>0.3</v>
      </c>
      <c r="K53" s="75">
        <f>(J53*G7)/3</f>
        <v>1.5</v>
      </c>
      <c r="L53" s="75">
        <f>IF(F53='[1]Classification of eval reports'!$B$16,(K53*3),IF(F53='[1]Classification of eval reports'!$C$16,(K53*2), IF(F53='[1]Classification of eval reports'!$D$16,(K53), IF(F53='[1]Classification of eval reports'!E16,0))))</f>
        <v>1.5</v>
      </c>
    </row>
    <row r="54" spans="1:14" ht="16.5" customHeight="1" thickBot="1" x14ac:dyDescent="0.35">
      <c r="A54" s="133" t="s">
        <v>104</v>
      </c>
      <c r="B54" s="134"/>
      <c r="C54" s="134"/>
      <c r="D54" s="134"/>
      <c r="E54" s="134"/>
      <c r="F54" s="135" t="s">
        <v>60</v>
      </c>
      <c r="G54" s="135"/>
      <c r="H54" s="140"/>
      <c r="I54" s="141"/>
      <c r="J54" s="73">
        <v>0.2</v>
      </c>
      <c r="K54" s="75">
        <f>(J54*G7)/3</f>
        <v>1</v>
      </c>
      <c r="L54" s="75">
        <f>IF(F54='[1]Classification of eval reports'!$B$16,(K54*3),IF(F54='[1]Classification of eval reports'!$C$16,(K54*2), IF(F54='[1]Classification of eval reports'!$D$16,(K54), IF(F54='[1]Classification of eval reports'!E16,0))))</f>
        <v>3</v>
      </c>
    </row>
    <row r="55" spans="1:14" ht="15.75" customHeight="1" thickBot="1" x14ac:dyDescent="0.35">
      <c r="A55" s="160" t="s">
        <v>105</v>
      </c>
      <c r="B55" s="161"/>
      <c r="C55" s="161"/>
      <c r="D55" s="161"/>
      <c r="E55" s="161"/>
      <c r="F55" s="162" t="s">
        <v>106</v>
      </c>
      <c r="G55" s="162"/>
      <c r="H55" s="131" t="str">
        <f>IF(N57&gt;6.99,"Meets Requirements",IF(N57&gt;3.99,"Approaching Requirements",IF(N57&lt;4,"Missing Requirements")))</f>
        <v>Meets Requirements</v>
      </c>
      <c r="I55" s="132"/>
      <c r="L55" s="72"/>
    </row>
    <row r="56" spans="1:14" ht="37" customHeight="1" thickBot="1" x14ac:dyDescent="0.35">
      <c r="A56" s="148" t="s">
        <v>107</v>
      </c>
      <c r="B56" s="149"/>
      <c r="C56" s="149"/>
      <c r="D56" s="149"/>
      <c r="E56" s="149"/>
      <c r="F56" s="150">
        <f>SUM(L57:L59)/G8</f>
        <v>0.77700000000000014</v>
      </c>
      <c r="G56" s="150"/>
      <c r="H56" s="151" t="s">
        <v>108</v>
      </c>
      <c r="I56" s="152"/>
      <c r="J56" s="78" t="s">
        <v>53</v>
      </c>
      <c r="K56" s="79" t="s">
        <v>54</v>
      </c>
      <c r="L56" s="79" t="s">
        <v>55</v>
      </c>
      <c r="M56" s="79" t="s">
        <v>109</v>
      </c>
      <c r="N56" s="80" t="s">
        <v>110</v>
      </c>
    </row>
    <row r="57" spans="1:14" ht="55.5" customHeight="1" thickBot="1" x14ac:dyDescent="0.35">
      <c r="A57" s="133" t="s">
        <v>111</v>
      </c>
      <c r="B57" s="142"/>
      <c r="C57" s="142"/>
      <c r="D57" s="142"/>
      <c r="E57" s="142"/>
      <c r="F57" s="153" t="s">
        <v>112</v>
      </c>
      <c r="G57" s="153"/>
      <c r="H57" s="154" t="s">
        <v>113</v>
      </c>
      <c r="I57" s="155"/>
      <c r="J57" s="76">
        <v>0.33300000000000002</v>
      </c>
      <c r="K57" s="77">
        <f>(J57*G8)/3</f>
        <v>1.1100000000000001</v>
      </c>
      <c r="L57" s="81">
        <f>IF(F57='[1]Classification of eval reports'!$B$17,(K57*3),IF(F57='[1]Classification of eval reports'!$C$17,(K57*2), IF(F57='[1]Classification of eval reports'!$D$17,(K57), IF(F57='[1]Classification of eval reports'!$E$17,0))))</f>
        <v>3.33</v>
      </c>
      <c r="M57" s="82">
        <f>IF(F57='[1]Classification of eval reports'!$B$17,3,IF(F57='[1]Classification of eval reports'!C17,2,IF(F57='[1]Classification of eval reports'!D17,1,IF(F57='[1]Classification of eval reports'!E17,0,"Select an option"))))</f>
        <v>3</v>
      </c>
      <c r="N57" s="83">
        <f>SUM(M57:M59)</f>
        <v>7</v>
      </c>
    </row>
    <row r="58" spans="1:14" ht="71" customHeight="1" thickBot="1" x14ac:dyDescent="0.35">
      <c r="A58" s="133" t="s">
        <v>114</v>
      </c>
      <c r="B58" s="134"/>
      <c r="C58" s="134"/>
      <c r="D58" s="134"/>
      <c r="E58" s="134"/>
      <c r="F58" s="153" t="s">
        <v>115</v>
      </c>
      <c r="G58" s="153"/>
      <c r="H58" s="156"/>
      <c r="I58" s="157"/>
      <c r="J58" s="76">
        <v>0.33300000000000002</v>
      </c>
      <c r="K58" s="77">
        <f>(J58*G8)/3</f>
        <v>1.1100000000000001</v>
      </c>
      <c r="L58" s="81">
        <f>IF(F58='[1]Classification of eval reports'!B17,(K58*3),IF(F58='[1]Classification of eval reports'!C17,(K58*2), IF(F58='[1]Classification of eval reports'!D17,(K58), IF(F58='[1]Classification of eval reports'!E17,0))))</f>
        <v>2.2200000000000002</v>
      </c>
      <c r="M58" s="82">
        <f>IF(F58='[1]Classification of eval reports'!$B$17,3,IF(F58='[1]Classification of eval reports'!C17,2,IF(F58='[1]Classification of eval reports'!D17,1,IF(F58='[1]Classification of eval reports'!E17,0,"Select an option"))))</f>
        <v>2</v>
      </c>
      <c r="N58" s="67"/>
    </row>
    <row r="59" spans="1:14" ht="42" customHeight="1" thickBot="1" x14ac:dyDescent="0.35">
      <c r="A59" s="133" t="s">
        <v>116</v>
      </c>
      <c r="B59" s="142"/>
      <c r="C59" s="142"/>
      <c r="D59" s="142"/>
      <c r="E59" s="142"/>
      <c r="F59" s="153" t="s">
        <v>115</v>
      </c>
      <c r="G59" s="153"/>
      <c r="H59" s="158"/>
      <c r="I59" s="159"/>
      <c r="J59" s="76">
        <v>0.33300000000000002</v>
      </c>
      <c r="K59" s="77">
        <f>(J59*G8)/3</f>
        <v>1.1100000000000001</v>
      </c>
      <c r="L59" s="81">
        <f>IF(F59='[1]Classification of eval reports'!B17,(K59*3),IF(F59='[1]Classification of eval reports'!C17,(K59*2), IF(F59='[1]Classification of eval reports'!D17,(K59), IF(F59='[1]Classification of eval reports'!E17,0))))</f>
        <v>2.2200000000000002</v>
      </c>
      <c r="M59" s="82">
        <f>IF(F59='[1]Classification of eval reports'!$B$17,3,IF(F59='[1]Classification of eval reports'!C17,2,IF(F59='[1]Classification of eval reports'!D17,1,IF(F59='[1]Classification of eval reports'!E17,0,"Select an option"))))</f>
        <v>2</v>
      </c>
      <c r="N59" s="67"/>
    </row>
    <row r="60" spans="1:14" ht="17.5" customHeight="1" thickBot="1" x14ac:dyDescent="0.35">
      <c r="A60" s="143" t="s">
        <v>117</v>
      </c>
      <c r="B60" s="144"/>
      <c r="C60" s="144"/>
      <c r="D60" s="144"/>
      <c r="E60" s="144"/>
      <c r="F60" s="145" t="s">
        <v>81</v>
      </c>
      <c r="G60" s="145"/>
      <c r="H60" s="146" t="str">
        <f>IF(F61&gt;'[1]Classification of eval reports'!$B$19,'[1]Classification of eval reports'!B18,IF(F61&gt;'[1]Classification of eval reports'!$C$19,'[1]Classification of eval reports'!$C$18,IF(F61&gt;'[1]Classification of eval reports'!$D$19,'[1]Classification of eval reports'!$D$18,'[1]Classification of eval reports'!$E$18)))</f>
        <v>Very Good</v>
      </c>
      <c r="I60" s="147"/>
    </row>
    <row r="61" spans="1:14" ht="24.75" customHeight="1" thickBot="1" x14ac:dyDescent="0.35">
      <c r="A61" s="148" t="s">
        <v>118</v>
      </c>
      <c r="B61" s="149"/>
      <c r="C61" s="149"/>
      <c r="D61" s="149"/>
      <c r="E61" s="149"/>
      <c r="F61" s="150">
        <f>SUM(L62:L65)/G9</f>
        <v>0.83333333333333326</v>
      </c>
      <c r="G61" s="150" t="e">
        <f>SUM(#REF!)/(COUNT(#REF!)*3)</f>
        <v>#REF!</v>
      </c>
      <c r="H61" s="151" t="s">
        <v>119</v>
      </c>
      <c r="I61" s="152"/>
      <c r="J61" s="69" t="s">
        <v>53</v>
      </c>
      <c r="K61" s="70" t="s">
        <v>54</v>
      </c>
      <c r="L61" s="70" t="s">
        <v>55</v>
      </c>
    </row>
    <row r="62" spans="1:14" ht="104" customHeight="1" thickBot="1" x14ac:dyDescent="0.35">
      <c r="A62" s="133" t="s">
        <v>120</v>
      </c>
      <c r="B62" s="134"/>
      <c r="C62" s="134"/>
      <c r="D62" s="134"/>
      <c r="E62" s="134"/>
      <c r="F62" s="135" t="s">
        <v>62</v>
      </c>
      <c r="G62" s="135"/>
      <c r="H62" s="136" t="s">
        <v>121</v>
      </c>
      <c r="I62" s="137"/>
      <c r="J62" s="76">
        <v>0.4</v>
      </c>
      <c r="K62" s="77">
        <f>(J62*G9)/3</f>
        <v>1.3333333333333333</v>
      </c>
      <c r="L62" s="77">
        <f>IF(F62='[1]Classification of eval reports'!$B$16,(K62*3),IF(F62='[1]Classification of eval reports'!$C$16,(K62*2), IF(F62='[1]Classification of eval reports'!$D$16,(K62), IF(F62='[1]Classification of eval reports'!$E$16,0))))</f>
        <v>2.6666666666666665</v>
      </c>
    </row>
    <row r="63" spans="1:14" ht="51" customHeight="1" thickBot="1" x14ac:dyDescent="0.35">
      <c r="A63" s="133" t="s">
        <v>122</v>
      </c>
      <c r="B63" s="142"/>
      <c r="C63" s="142"/>
      <c r="D63" s="142"/>
      <c r="E63" s="142"/>
      <c r="F63" s="135" t="s">
        <v>60</v>
      </c>
      <c r="G63" s="135"/>
      <c r="H63" s="138"/>
      <c r="I63" s="139"/>
      <c r="J63" s="76">
        <v>0.1</v>
      </c>
      <c r="K63" s="77">
        <f>(J63*G9)/3</f>
        <v>0.33333333333333331</v>
      </c>
      <c r="L63" s="77">
        <f>IF(F63='[1]Classification of eval reports'!$B$16,(K63*3),IF(F63='[1]Classification of eval reports'!$C$16,(K63*2), IF(F63='[1]Classification of eval reports'!$D$16,(K63), IF(F63='[1]Classification of eval reports'!$E$16,0))))</f>
        <v>1</v>
      </c>
    </row>
    <row r="64" spans="1:14" ht="58.5" customHeight="1" thickBot="1" x14ac:dyDescent="0.35">
      <c r="A64" s="133" t="s">
        <v>123</v>
      </c>
      <c r="B64" s="142"/>
      <c r="C64" s="142"/>
      <c r="D64" s="142"/>
      <c r="E64" s="142"/>
      <c r="F64" s="135" t="s">
        <v>60</v>
      </c>
      <c r="G64" s="135"/>
      <c r="H64" s="138"/>
      <c r="I64" s="139"/>
      <c r="J64" s="76">
        <v>0.4</v>
      </c>
      <c r="K64" s="77">
        <f>(J64*G9)/3</f>
        <v>1.3333333333333333</v>
      </c>
      <c r="L64" s="77">
        <f>IF(F64='[1]Classification of eval reports'!$B$16,(K64*3),IF(F64='[1]Classification of eval reports'!$C$16,(K64*2), IF(F64='[1]Classification of eval reports'!$D$16,(K64), IF(F64='[1]Classification of eval reports'!$E$16,0))))</f>
        <v>4</v>
      </c>
    </row>
    <row r="65" spans="1:13" ht="85.5" customHeight="1" thickBot="1" x14ac:dyDescent="0.35">
      <c r="A65" s="133" t="s">
        <v>124</v>
      </c>
      <c r="B65" s="142"/>
      <c r="C65" s="142"/>
      <c r="D65" s="142"/>
      <c r="E65" s="142"/>
      <c r="F65" s="135" t="s">
        <v>62</v>
      </c>
      <c r="G65" s="135"/>
      <c r="H65" s="140"/>
      <c r="I65" s="141"/>
      <c r="J65" s="76">
        <v>0.1</v>
      </c>
      <c r="K65" s="77">
        <f>(J65*G9)/3</f>
        <v>0.33333333333333331</v>
      </c>
      <c r="L65" s="77">
        <f>IF(F65='[1]Classification of eval reports'!$B$16,(K65*3),IF(F65='[1]Classification of eval reports'!$C$16,(K65*2), IF(F65='[1]Classification of eval reports'!$D$16,(K65), IF(F65='[1]Classification of eval reports'!$E$16,0))))</f>
        <v>0.66666666666666663</v>
      </c>
    </row>
    <row r="66" spans="1:13" ht="17.25" customHeight="1" thickBot="1" x14ac:dyDescent="0.35">
      <c r="A66" s="115" t="s">
        <v>125</v>
      </c>
      <c r="B66" s="116"/>
      <c r="C66" s="116"/>
      <c r="D66" s="116"/>
      <c r="E66" s="116"/>
      <c r="F66" s="116"/>
      <c r="G66" s="116"/>
      <c r="H66" s="116"/>
      <c r="I66" s="117"/>
    </row>
    <row r="67" spans="1:13" ht="47.5" customHeight="1" thickBot="1" x14ac:dyDescent="0.35">
      <c r="A67" s="118" t="s">
        <v>126</v>
      </c>
      <c r="B67" s="119"/>
      <c r="C67" s="119"/>
      <c r="D67" s="119"/>
      <c r="E67" s="119"/>
      <c r="F67" s="120" t="s">
        <v>127</v>
      </c>
      <c r="G67" s="120"/>
      <c r="H67" s="120"/>
      <c r="I67" s="121"/>
    </row>
    <row r="68" spans="1:13" ht="69" customHeight="1" thickBot="1" x14ac:dyDescent="0.35">
      <c r="A68" s="122" t="s">
        <v>128</v>
      </c>
      <c r="B68" s="123"/>
      <c r="C68" s="123"/>
      <c r="D68" s="123"/>
      <c r="E68" s="123"/>
      <c r="F68" s="124" t="s">
        <v>129</v>
      </c>
      <c r="G68" s="125"/>
      <c r="H68" s="128" t="s">
        <v>130</v>
      </c>
      <c r="I68" s="129"/>
    </row>
    <row r="69" spans="1:13" ht="34" customHeight="1" thickBot="1" x14ac:dyDescent="0.35">
      <c r="A69" s="130" t="s">
        <v>131</v>
      </c>
      <c r="B69" s="112"/>
      <c r="C69" s="112"/>
      <c r="D69" s="112"/>
      <c r="E69" s="112"/>
      <c r="F69" s="126"/>
      <c r="G69" s="127"/>
      <c r="H69" s="131" t="str">
        <f>IF(M70&gt;3,'[1]Classification of eval reports'!D22,IF(M70&gt;0.8,'[1]Classification of eval reports'!C22,IF(M70&lt;0.8,'[1]Classification of eval reports'!B22)))</f>
        <v>Partial</v>
      </c>
      <c r="I69" s="132"/>
      <c r="M69" s="6" t="s">
        <v>132</v>
      </c>
    </row>
    <row r="70" spans="1:13" ht="36" customHeight="1" thickBot="1" x14ac:dyDescent="0.35">
      <c r="A70" s="102" t="s">
        <v>133</v>
      </c>
      <c r="B70" s="103"/>
      <c r="C70" s="103"/>
      <c r="D70" s="103"/>
      <c r="E70" s="103"/>
      <c r="F70" s="104" t="s">
        <v>134</v>
      </c>
      <c r="G70" s="105"/>
      <c r="H70" s="106" t="s">
        <v>135</v>
      </c>
      <c r="I70" s="107"/>
      <c r="J70" s="69">
        <v>0.33300000000000002</v>
      </c>
      <c r="K70" s="71">
        <f>(D$10*J70)/2</f>
        <v>0.83250000000000002</v>
      </c>
      <c r="L70" s="77">
        <f>IF(F70='[1]Classification of eval reports'!$B$21,(K70*2),IF(F70='[1]Classification of eval reports'!$C$21,(K70*1),IF(F70='[1]Classification of eval reports'!$D$21,0)))</f>
        <v>0</v>
      </c>
      <c r="M70" s="84">
        <f>SUM(L70:L72)</f>
        <v>2.4975000000000001</v>
      </c>
    </row>
    <row r="71" spans="1:13" ht="32" customHeight="1" thickBot="1" x14ac:dyDescent="0.35">
      <c r="A71" s="102" t="s">
        <v>136</v>
      </c>
      <c r="B71" s="112"/>
      <c r="C71" s="112"/>
      <c r="D71" s="112"/>
      <c r="E71" s="112"/>
      <c r="F71" s="104" t="s">
        <v>137</v>
      </c>
      <c r="G71" s="105"/>
      <c r="H71" s="108"/>
      <c r="I71" s="109"/>
      <c r="J71" s="69">
        <v>0.33300000000000002</v>
      </c>
      <c r="K71" s="71">
        <f>(D$10*J71)/2</f>
        <v>0.83250000000000002</v>
      </c>
      <c r="L71" s="77">
        <f>IF(F71='[1]Classification of eval reports'!B$21,(K71*2),IF(F71='[1]Classification of eval reports'!$C$21,(K71*1),IF(F71='[1]Classification of eval reports'!$D$21,0)))</f>
        <v>1.665</v>
      </c>
    </row>
    <row r="72" spans="1:13" ht="38" customHeight="1" thickBot="1" x14ac:dyDescent="0.35">
      <c r="A72" s="113" t="s">
        <v>138</v>
      </c>
      <c r="B72" s="114"/>
      <c r="C72" s="114"/>
      <c r="D72" s="114"/>
      <c r="E72" s="114"/>
      <c r="F72" s="104" t="s">
        <v>139</v>
      </c>
      <c r="G72" s="105"/>
      <c r="H72" s="110"/>
      <c r="I72" s="111"/>
      <c r="J72" s="69">
        <v>0.33300000000000002</v>
      </c>
      <c r="K72" s="71">
        <f>(D$10*J72)/2</f>
        <v>0.83250000000000002</v>
      </c>
      <c r="L72" s="77">
        <f>IF(F72='[1]Classification of eval reports'!$B$21,(K72*2),IF(F72='[1]Classification of eval reports'!$C$21,(K72*1),IF(F72='[1]Classification of eval reports'!$D$21,0)))</f>
        <v>0.83250000000000002</v>
      </c>
    </row>
    <row r="73" spans="1:13" ht="40.5" customHeight="1" x14ac:dyDescent="0.3">
      <c r="A73" s="85"/>
      <c r="B73" s="85"/>
      <c r="C73" s="85"/>
      <c r="D73" s="85"/>
      <c r="E73" s="85"/>
      <c r="F73" s="86"/>
      <c r="G73" s="86"/>
      <c r="H73" s="85"/>
      <c r="I73" s="85"/>
    </row>
    <row r="74" spans="1:13" ht="23.25" customHeight="1" thickBot="1" x14ac:dyDescent="0.35">
      <c r="A74" s="91" t="s">
        <v>140</v>
      </c>
      <c r="B74" s="92"/>
      <c r="C74" s="92"/>
      <c r="D74" s="92"/>
      <c r="E74" s="92"/>
      <c r="F74" s="92"/>
      <c r="G74" s="92"/>
      <c r="H74" s="92"/>
      <c r="I74" s="93"/>
    </row>
    <row r="75" spans="1:13" ht="32.5" customHeight="1" thickTop="1" thickBot="1" x14ac:dyDescent="0.35">
      <c r="A75" s="94" t="s">
        <v>141</v>
      </c>
      <c r="B75" s="95"/>
      <c r="C75" s="95"/>
      <c r="D75" s="95"/>
      <c r="E75" s="95"/>
      <c r="F75" s="96" t="s">
        <v>142</v>
      </c>
      <c r="G75" s="97"/>
      <c r="H75" s="87" t="s">
        <v>143</v>
      </c>
      <c r="I75" s="88" t="s">
        <v>144</v>
      </c>
    </row>
    <row r="76" spans="1:13" ht="85" customHeight="1" thickBot="1" x14ac:dyDescent="0.35">
      <c r="A76" s="98" t="s">
        <v>145</v>
      </c>
      <c r="B76" s="99"/>
      <c r="C76" s="99"/>
      <c r="D76" s="99"/>
      <c r="E76" s="99"/>
      <c r="F76" s="100">
        <f>SUM(L62:L65,L57:L59,L51:L54,L45:L48,L39:L42,L32:L36,L28:L29,L22:L25, L70:L72)</f>
        <v>70.767499999999984</v>
      </c>
      <c r="G76" s="101"/>
      <c r="H76" s="89" t="str">
        <f>IF(F76&gt;'[1]Classification of eval reports'!$B$20,'[1]Classification of eval reports'!$B$18,IF(F76&gt;'[1]Classification of eval reports'!$C$20,'[1]Classification of eval reports'!$C$18,IF(F76&gt;'[1]Classification of eval reports'!$D$20,'[1]Classification of eval reports'!$D$18,'[1]Classification of eval reports'!$E$18)))</f>
        <v>Good</v>
      </c>
      <c r="I76" s="90" t="s">
        <v>146</v>
      </c>
    </row>
    <row r="77" spans="1:13" ht="12.5" thickTop="1" x14ac:dyDescent="0.3"/>
  </sheetData>
  <sheetProtection sheet="1" selectLockedCells="1"/>
  <dataConsolidate/>
  <mergeCells count="156">
    <mergeCell ref="A6:B10"/>
    <mergeCell ref="E6:F6"/>
    <mergeCell ref="E7:F7"/>
    <mergeCell ref="E8:F8"/>
    <mergeCell ref="E9:F9"/>
    <mergeCell ref="A11:I11"/>
    <mergeCell ref="A2:I2"/>
    <mergeCell ref="A4:B4"/>
    <mergeCell ref="F4:G4"/>
    <mergeCell ref="H4:I5"/>
    <mergeCell ref="A5:B5"/>
    <mergeCell ref="F5:G5"/>
    <mergeCell ref="H17:I17"/>
    <mergeCell ref="A19:I19"/>
    <mergeCell ref="A20:E20"/>
    <mergeCell ref="F20:G20"/>
    <mergeCell ref="H20:I20"/>
    <mergeCell ref="A21:E21"/>
    <mergeCell ref="F21:G21"/>
    <mergeCell ref="H21:I21"/>
    <mergeCell ref="A12:B12"/>
    <mergeCell ref="C12:G12"/>
    <mergeCell ref="A13:C13"/>
    <mergeCell ref="A14:C14"/>
    <mergeCell ref="A15:C15"/>
    <mergeCell ref="A16:C17"/>
    <mergeCell ref="A22:E22"/>
    <mergeCell ref="F22:G22"/>
    <mergeCell ref="H22:I25"/>
    <mergeCell ref="A23:E23"/>
    <mergeCell ref="F23:G23"/>
    <mergeCell ref="A24:E24"/>
    <mergeCell ref="F24:G24"/>
    <mergeCell ref="A25:E25"/>
    <mergeCell ref="F25:G25"/>
    <mergeCell ref="A28:E28"/>
    <mergeCell ref="F28:G28"/>
    <mergeCell ref="H28:I29"/>
    <mergeCell ref="A29:E29"/>
    <mergeCell ref="F29:G29"/>
    <mergeCell ref="A30:E30"/>
    <mergeCell ref="F30:G30"/>
    <mergeCell ref="H30:I30"/>
    <mergeCell ref="A26:E26"/>
    <mergeCell ref="F26:G26"/>
    <mergeCell ref="H26:I26"/>
    <mergeCell ref="A27:E27"/>
    <mergeCell ref="F27:G27"/>
    <mergeCell ref="H27:I27"/>
    <mergeCell ref="A35:E35"/>
    <mergeCell ref="F35:G35"/>
    <mergeCell ref="A36:E36"/>
    <mergeCell ref="F36:G36"/>
    <mergeCell ref="A37:E37"/>
    <mergeCell ref="F37:G37"/>
    <mergeCell ref="A31:E31"/>
    <mergeCell ref="F31:G31"/>
    <mergeCell ref="H31:I31"/>
    <mergeCell ref="A32:E32"/>
    <mergeCell ref="F32:G32"/>
    <mergeCell ref="H32:I36"/>
    <mergeCell ref="A33:E33"/>
    <mergeCell ref="F33:G33"/>
    <mergeCell ref="A34:E34"/>
    <mergeCell ref="F34:G34"/>
    <mergeCell ref="F41:G41"/>
    <mergeCell ref="A42:E42"/>
    <mergeCell ref="F42:G42"/>
    <mergeCell ref="A43:E43"/>
    <mergeCell ref="F43:G43"/>
    <mergeCell ref="H43:I43"/>
    <mergeCell ref="H37:I37"/>
    <mergeCell ref="A38:E38"/>
    <mergeCell ref="F38:G38"/>
    <mergeCell ref="H38:I38"/>
    <mergeCell ref="A39:E39"/>
    <mergeCell ref="F39:G39"/>
    <mergeCell ref="H39:I42"/>
    <mergeCell ref="A40:E40"/>
    <mergeCell ref="F40:G40"/>
    <mergeCell ref="A41:E41"/>
    <mergeCell ref="A48:E48"/>
    <mergeCell ref="F48:G48"/>
    <mergeCell ref="A49:E49"/>
    <mergeCell ref="F49:G49"/>
    <mergeCell ref="H49:I49"/>
    <mergeCell ref="A50:E50"/>
    <mergeCell ref="F50:G50"/>
    <mergeCell ref="H50:I50"/>
    <mergeCell ref="A44:E44"/>
    <mergeCell ref="F44:G44"/>
    <mergeCell ref="H44:I44"/>
    <mergeCell ref="A45:E45"/>
    <mergeCell ref="F45:G45"/>
    <mergeCell ref="H45:I48"/>
    <mergeCell ref="A46:E46"/>
    <mergeCell ref="F46:G46"/>
    <mergeCell ref="A47:E47"/>
    <mergeCell ref="F47:G47"/>
    <mergeCell ref="A55:E55"/>
    <mergeCell ref="F55:G55"/>
    <mergeCell ref="H55:I55"/>
    <mergeCell ref="A56:E56"/>
    <mergeCell ref="F56:G56"/>
    <mergeCell ref="H56:I56"/>
    <mergeCell ref="A51:E51"/>
    <mergeCell ref="F51:G51"/>
    <mergeCell ref="H51:I54"/>
    <mergeCell ref="A52:E52"/>
    <mergeCell ref="F52:G52"/>
    <mergeCell ref="A53:E53"/>
    <mergeCell ref="F53:G53"/>
    <mergeCell ref="A54:E54"/>
    <mergeCell ref="F54:G54"/>
    <mergeCell ref="A60:E60"/>
    <mergeCell ref="F60:G60"/>
    <mergeCell ref="H60:I60"/>
    <mergeCell ref="A61:E61"/>
    <mergeCell ref="F61:G61"/>
    <mergeCell ref="H61:I61"/>
    <mergeCell ref="A57:E57"/>
    <mergeCell ref="F57:G57"/>
    <mergeCell ref="H57:I59"/>
    <mergeCell ref="A58:E58"/>
    <mergeCell ref="F58:G58"/>
    <mergeCell ref="A59:E59"/>
    <mergeCell ref="F59:G59"/>
    <mergeCell ref="A66:I66"/>
    <mergeCell ref="A67:E67"/>
    <mergeCell ref="F67:I67"/>
    <mergeCell ref="A68:E68"/>
    <mergeCell ref="F68:G69"/>
    <mergeCell ref="H68:I68"/>
    <mergeCell ref="A69:E69"/>
    <mergeCell ref="H69:I69"/>
    <mergeCell ref="A62:E62"/>
    <mergeCell ref="F62:G62"/>
    <mergeCell ref="H62:I65"/>
    <mergeCell ref="A63:E63"/>
    <mergeCell ref="F63:G63"/>
    <mergeCell ref="A64:E64"/>
    <mergeCell ref="F64:G64"/>
    <mergeCell ref="A65:E65"/>
    <mergeCell ref="F65:G65"/>
    <mergeCell ref="A74:I74"/>
    <mergeCell ref="A75:E75"/>
    <mergeCell ref="F75:G75"/>
    <mergeCell ref="A76:E76"/>
    <mergeCell ref="F76:G76"/>
    <mergeCell ref="A70:E70"/>
    <mergeCell ref="F70:G70"/>
    <mergeCell ref="H70:I72"/>
    <mergeCell ref="A71:E71"/>
    <mergeCell ref="F71:G71"/>
    <mergeCell ref="A72:E72"/>
    <mergeCell ref="F72:G72"/>
  </mergeCells>
  <conditionalFormatting sqref="H4 C4:F4 A4:A6 A26 A43 A38:E42 A44:E48 A50:E54 A61:E65 A20 H21 C5:G5 D18:G18 A75:F75 A31:E33 A30 A37 A49 A55 A56:E59 A60 A27:E29 A35:E36 A34 A21:E25 A11:I11 A19:I19 A1:I3 A66:I67 A74:I74 H73:I73 A77:I1048576 O18:XFD1048576 C6:I10 O1:XFD11 A76:E76">
    <cfRule type="beginsWith" dxfId="532" priority="525" operator="beginsWith" text="Unsat">
      <formula>LEFT(A1,LEN("Unsat"))="Unsat"</formula>
    </cfRule>
    <cfRule type="beginsWith" dxfId="531" priority="526" operator="beginsWith" text="Not">
      <formula>LEFT(A1,LEN("Not"))="Not"</formula>
    </cfRule>
    <cfRule type="beginsWith" dxfId="530" priority="527" operator="beginsWith" text="Satisfactory">
      <formula>LEFT(A1,LEN("Satisfactory"))="Satisfactory"</formula>
    </cfRule>
    <cfRule type="beginsWith" dxfId="529" priority="528" operator="beginsWith" text="Part">
      <formula>LEFT(A1,LEN("Part"))="Part"</formula>
    </cfRule>
    <cfRule type="beginsWith" dxfId="528" priority="529" operator="beginsWith" text="Good">
      <formula>LEFT(A1,LEN("Good"))="Good"</formula>
    </cfRule>
    <cfRule type="beginsWith" dxfId="527" priority="530" operator="beginsWith" text="Satisfactorily">
      <formula>LEFT(A1,LEN("Satisfactorily"))="Satisfactorily"</formula>
    </cfRule>
    <cfRule type="beginsWith" dxfId="526" priority="531" operator="beginsWith" text="Mostly">
      <formula>LEFT(A1,LEN("Mostly"))="Mostly"</formula>
    </cfRule>
    <cfRule type="beginsWith" dxfId="525" priority="532" operator="beginsWith" text="Very">
      <formula>LEFT(A1,LEN("Very"))="Very"</formula>
    </cfRule>
    <cfRule type="beginsWith" dxfId="524" priority="533" operator="beginsWith" text="Fully">
      <formula>LEFT(A1,LEN("Fully"))="Fully"</formula>
    </cfRule>
  </conditionalFormatting>
  <conditionalFormatting sqref="H27">
    <cfRule type="beginsWith" dxfId="523" priority="516" operator="beginsWith" text="Unsat">
      <formula>LEFT(H27,LEN("Unsat"))="Unsat"</formula>
    </cfRule>
    <cfRule type="beginsWith" dxfId="522" priority="517" operator="beginsWith" text="Not">
      <formula>LEFT(H27,LEN("Not"))="Not"</formula>
    </cfRule>
    <cfRule type="beginsWith" dxfId="521" priority="518" operator="beginsWith" text="Satisfactory">
      <formula>LEFT(H27,LEN("Satisfactory"))="Satisfactory"</formula>
    </cfRule>
    <cfRule type="beginsWith" dxfId="520" priority="519" operator="beginsWith" text="Part">
      <formula>LEFT(H27,LEN("Part"))="Part"</formula>
    </cfRule>
    <cfRule type="beginsWith" dxfId="519" priority="520" operator="beginsWith" text="Good">
      <formula>LEFT(H27,LEN("Good"))="Good"</formula>
    </cfRule>
    <cfRule type="beginsWith" dxfId="518" priority="521" operator="beginsWith" text="Satisfactorily">
      <formula>LEFT(H27,LEN("Satisfactorily"))="Satisfactorily"</formula>
    </cfRule>
    <cfRule type="beginsWith" dxfId="517" priority="522" operator="beginsWith" text="Mostly">
      <formula>LEFT(H27,LEN("Mostly"))="Mostly"</formula>
    </cfRule>
    <cfRule type="beginsWith" dxfId="516" priority="523" operator="beginsWith" text="Very">
      <formula>LEFT(H27,LEN("Very"))="Very"</formula>
    </cfRule>
    <cfRule type="beginsWith" dxfId="515" priority="524" operator="beginsWith" text="Fully">
      <formula>LEFT(H27,LEN("Fully"))="Fully"</formula>
    </cfRule>
  </conditionalFormatting>
  <conditionalFormatting sqref="I75">
    <cfRule type="beginsWith" dxfId="514" priority="507" operator="beginsWith" text="Unsat">
      <formula>LEFT(I75,LEN("Unsat"))="Unsat"</formula>
    </cfRule>
    <cfRule type="beginsWith" dxfId="513" priority="508" operator="beginsWith" text="Not">
      <formula>LEFT(I75,LEN("Not"))="Not"</formula>
    </cfRule>
    <cfRule type="beginsWith" dxfId="512" priority="509" operator="beginsWith" text="Satisfactory">
      <formula>LEFT(I75,LEN("Satisfactory"))="Satisfactory"</formula>
    </cfRule>
    <cfRule type="beginsWith" dxfId="511" priority="510" operator="beginsWith" text="Part">
      <formula>LEFT(I75,LEN("Part"))="Part"</formula>
    </cfRule>
    <cfRule type="beginsWith" dxfId="510" priority="511" operator="beginsWith" text="Good">
      <formula>LEFT(I75,LEN("Good"))="Good"</formula>
    </cfRule>
    <cfRule type="beginsWith" dxfId="509" priority="512" operator="beginsWith" text="Satisfactorily">
      <formula>LEFT(I75,LEN("Satisfactorily"))="Satisfactorily"</formula>
    </cfRule>
    <cfRule type="beginsWith" dxfId="508" priority="513" operator="beginsWith" text="Mostly">
      <formula>LEFT(I75,LEN("Mostly"))="Mostly"</formula>
    </cfRule>
    <cfRule type="beginsWith" dxfId="507" priority="514" operator="beginsWith" text="Very">
      <formula>LEFT(I75,LEN("Very"))="Very"</formula>
    </cfRule>
    <cfRule type="beginsWith" dxfId="506" priority="515" operator="beginsWith" text="Fully">
      <formula>LEFT(I75,LEN("Fully"))="Fully"</formula>
    </cfRule>
  </conditionalFormatting>
  <conditionalFormatting sqref="H31">
    <cfRule type="beginsWith" dxfId="505" priority="498" operator="beginsWith" text="Unsat">
      <formula>LEFT(H31,LEN("Unsat"))="Unsat"</formula>
    </cfRule>
    <cfRule type="beginsWith" dxfId="504" priority="499" operator="beginsWith" text="Not">
      <formula>LEFT(H31,LEN("Not"))="Not"</formula>
    </cfRule>
    <cfRule type="beginsWith" dxfId="503" priority="500" operator="beginsWith" text="Satisfactory">
      <formula>LEFT(H31,LEN("Satisfactory"))="Satisfactory"</formula>
    </cfRule>
    <cfRule type="beginsWith" dxfId="502" priority="501" operator="beginsWith" text="Part">
      <formula>LEFT(H31,LEN("Part"))="Part"</formula>
    </cfRule>
    <cfRule type="beginsWith" dxfId="501" priority="502" operator="beginsWith" text="Good">
      <formula>LEFT(H31,LEN("Good"))="Good"</formula>
    </cfRule>
    <cfRule type="beginsWith" dxfId="500" priority="503" operator="beginsWith" text="Satisfactorily">
      <formula>LEFT(H31,LEN("Satisfactorily"))="Satisfactorily"</formula>
    </cfRule>
    <cfRule type="beginsWith" dxfId="499" priority="504" operator="beginsWith" text="Mostly">
      <formula>LEFT(H31,LEN("Mostly"))="Mostly"</formula>
    </cfRule>
    <cfRule type="beginsWith" dxfId="498" priority="505" operator="beginsWith" text="Very">
      <formula>LEFT(H31,LEN("Very"))="Very"</formula>
    </cfRule>
    <cfRule type="beginsWith" dxfId="497" priority="506" operator="beginsWith" text="Fully">
      <formula>LEFT(H31,LEN("Fully"))="Fully"</formula>
    </cfRule>
  </conditionalFormatting>
  <conditionalFormatting sqref="H38">
    <cfRule type="beginsWith" dxfId="496" priority="489" operator="beginsWith" text="Unsat">
      <formula>LEFT(H38,LEN("Unsat"))="Unsat"</formula>
    </cfRule>
    <cfRule type="beginsWith" dxfId="495" priority="490" operator="beginsWith" text="Not">
      <formula>LEFT(H38,LEN("Not"))="Not"</formula>
    </cfRule>
    <cfRule type="beginsWith" dxfId="494" priority="491" operator="beginsWith" text="Satisfactory">
      <formula>LEFT(H38,LEN("Satisfactory"))="Satisfactory"</formula>
    </cfRule>
    <cfRule type="beginsWith" dxfId="493" priority="492" operator="beginsWith" text="Part">
      <formula>LEFT(H38,LEN("Part"))="Part"</formula>
    </cfRule>
    <cfRule type="beginsWith" dxfId="492" priority="493" operator="beginsWith" text="Good">
      <formula>LEFT(H38,LEN("Good"))="Good"</formula>
    </cfRule>
    <cfRule type="beginsWith" dxfId="491" priority="494" operator="beginsWith" text="Satisfactorily">
      <formula>LEFT(H38,LEN("Satisfactorily"))="Satisfactorily"</formula>
    </cfRule>
    <cfRule type="beginsWith" dxfId="490" priority="495" operator="beginsWith" text="Mostly">
      <formula>LEFT(H38,LEN("Mostly"))="Mostly"</formula>
    </cfRule>
    <cfRule type="beginsWith" dxfId="489" priority="496" operator="beginsWith" text="Very">
      <formula>LEFT(H38,LEN("Very"))="Very"</formula>
    </cfRule>
    <cfRule type="beginsWith" dxfId="488" priority="497" operator="beginsWith" text="Fully">
      <formula>LEFT(H38,LEN("Fully"))="Fully"</formula>
    </cfRule>
  </conditionalFormatting>
  <conditionalFormatting sqref="H44">
    <cfRule type="beginsWith" dxfId="487" priority="480" operator="beginsWith" text="Unsat">
      <formula>LEFT(H44,LEN("Unsat"))="Unsat"</formula>
    </cfRule>
    <cfRule type="beginsWith" dxfId="486" priority="481" operator="beginsWith" text="Not">
      <formula>LEFT(H44,LEN("Not"))="Not"</formula>
    </cfRule>
    <cfRule type="beginsWith" dxfId="485" priority="482" operator="beginsWith" text="Satisfactory">
      <formula>LEFT(H44,LEN("Satisfactory"))="Satisfactory"</formula>
    </cfRule>
    <cfRule type="beginsWith" dxfId="484" priority="483" operator="beginsWith" text="Part">
      <formula>LEFT(H44,LEN("Part"))="Part"</formula>
    </cfRule>
    <cfRule type="beginsWith" dxfId="483" priority="484" operator="beginsWith" text="Good">
      <formula>LEFT(H44,LEN("Good"))="Good"</formula>
    </cfRule>
    <cfRule type="beginsWith" dxfId="482" priority="485" operator="beginsWith" text="Satisfactorily">
      <formula>LEFT(H44,LEN("Satisfactorily"))="Satisfactorily"</formula>
    </cfRule>
    <cfRule type="beginsWith" dxfId="481" priority="486" operator="beginsWith" text="Mostly">
      <formula>LEFT(H44,LEN("Mostly"))="Mostly"</formula>
    </cfRule>
    <cfRule type="beginsWith" dxfId="480" priority="487" operator="beginsWith" text="Very">
      <formula>LEFT(H44,LEN("Very"))="Very"</formula>
    </cfRule>
    <cfRule type="beginsWith" dxfId="479" priority="488" operator="beginsWith" text="Fully">
      <formula>LEFT(H44,LEN("Fully"))="Fully"</formula>
    </cfRule>
  </conditionalFormatting>
  <conditionalFormatting sqref="H56">
    <cfRule type="beginsWith" dxfId="478" priority="462" operator="beginsWith" text="Unsat">
      <formula>LEFT(H56,LEN("Unsat"))="Unsat"</formula>
    </cfRule>
    <cfRule type="beginsWith" dxfId="477" priority="463" operator="beginsWith" text="Not">
      <formula>LEFT(H56,LEN("Not"))="Not"</formula>
    </cfRule>
    <cfRule type="beginsWith" dxfId="476" priority="464" operator="beginsWith" text="Satisfactory">
      <formula>LEFT(H56,LEN("Satisfactory"))="Satisfactory"</formula>
    </cfRule>
    <cfRule type="beginsWith" dxfId="475" priority="465" operator="beginsWith" text="Part">
      <formula>LEFT(H56,LEN("Part"))="Part"</formula>
    </cfRule>
    <cfRule type="beginsWith" dxfId="474" priority="466" operator="beginsWith" text="Good">
      <formula>LEFT(H56,LEN("Good"))="Good"</formula>
    </cfRule>
    <cfRule type="beginsWith" dxfId="473" priority="467" operator="beginsWith" text="Satisfactorily">
      <formula>LEFT(H56,LEN("Satisfactorily"))="Satisfactorily"</formula>
    </cfRule>
    <cfRule type="beginsWith" dxfId="472" priority="468" operator="beginsWith" text="Mostly">
      <formula>LEFT(H56,LEN("Mostly"))="Mostly"</formula>
    </cfRule>
    <cfRule type="beginsWith" dxfId="471" priority="469" operator="beginsWith" text="Very">
      <formula>LEFT(H56,LEN("Very"))="Very"</formula>
    </cfRule>
    <cfRule type="beginsWith" dxfId="470" priority="470" operator="beginsWith" text="Fully">
      <formula>LEFT(H56,LEN("Fully"))="Fully"</formula>
    </cfRule>
  </conditionalFormatting>
  <conditionalFormatting sqref="H61">
    <cfRule type="beginsWith" dxfId="469" priority="453" operator="beginsWith" text="Unsat">
      <formula>LEFT(H61,LEN("Unsat"))="Unsat"</formula>
    </cfRule>
    <cfRule type="beginsWith" dxfId="468" priority="454" operator="beginsWith" text="Not">
      <formula>LEFT(H61,LEN("Not"))="Not"</formula>
    </cfRule>
    <cfRule type="beginsWith" dxfId="467" priority="455" operator="beginsWith" text="Satisfactory">
      <formula>LEFT(H61,LEN("Satisfactory"))="Satisfactory"</formula>
    </cfRule>
    <cfRule type="beginsWith" dxfId="466" priority="456" operator="beginsWith" text="Part">
      <formula>LEFT(H61,LEN("Part"))="Part"</formula>
    </cfRule>
    <cfRule type="beginsWith" dxfId="465" priority="457" operator="beginsWith" text="Good">
      <formula>LEFT(H61,LEN("Good"))="Good"</formula>
    </cfRule>
    <cfRule type="beginsWith" dxfId="464" priority="458" operator="beginsWith" text="Satisfactorily">
      <formula>LEFT(H61,LEN("Satisfactorily"))="Satisfactorily"</formula>
    </cfRule>
    <cfRule type="beginsWith" dxfId="463" priority="459" operator="beginsWith" text="Mostly">
      <formula>LEFT(H61,LEN("Mostly"))="Mostly"</formula>
    </cfRule>
    <cfRule type="beginsWith" dxfId="462" priority="460" operator="beginsWith" text="Very">
      <formula>LEFT(H61,LEN("Very"))="Very"</formula>
    </cfRule>
    <cfRule type="beginsWith" dxfId="461" priority="461" operator="beginsWith" text="Fully">
      <formula>LEFT(H61,LEN("Fully"))="Fully"</formula>
    </cfRule>
  </conditionalFormatting>
  <conditionalFormatting sqref="H50">
    <cfRule type="beginsWith" dxfId="460" priority="471" operator="beginsWith" text="Unsat">
      <formula>LEFT(H50,LEN("Unsat"))="Unsat"</formula>
    </cfRule>
    <cfRule type="beginsWith" dxfId="459" priority="472" operator="beginsWith" text="Not">
      <formula>LEFT(H50,LEN("Not"))="Not"</formula>
    </cfRule>
    <cfRule type="beginsWith" dxfId="458" priority="473" operator="beginsWith" text="Satisfactory">
      <formula>LEFT(H50,LEN("Satisfactory"))="Satisfactory"</formula>
    </cfRule>
    <cfRule type="beginsWith" dxfId="457" priority="474" operator="beginsWith" text="Part">
      <formula>LEFT(H50,LEN("Part"))="Part"</formula>
    </cfRule>
    <cfRule type="beginsWith" dxfId="456" priority="475" operator="beginsWith" text="Good">
      <formula>LEFT(H50,LEN("Good"))="Good"</formula>
    </cfRule>
    <cfRule type="beginsWith" dxfId="455" priority="476" operator="beginsWith" text="Satisfactorily">
      <formula>LEFT(H50,LEN("Satisfactorily"))="Satisfactorily"</formula>
    </cfRule>
    <cfRule type="beginsWith" dxfId="454" priority="477" operator="beginsWith" text="Mostly">
      <formula>LEFT(H50,LEN("Mostly"))="Mostly"</formula>
    </cfRule>
    <cfRule type="beginsWith" dxfId="453" priority="478" operator="beginsWith" text="Very">
      <formula>LEFT(H50,LEN("Very"))="Very"</formula>
    </cfRule>
    <cfRule type="beginsWith" dxfId="452" priority="479" operator="beginsWith" text="Fully">
      <formula>LEFT(H50,LEN("Fully"))="Fully"</formula>
    </cfRule>
  </conditionalFormatting>
  <conditionalFormatting sqref="F68">
    <cfRule type="beginsWith" dxfId="451" priority="435" operator="beginsWith" text="Unsat">
      <formula>LEFT(F68,LEN("Unsat"))="Unsat"</formula>
    </cfRule>
    <cfRule type="beginsWith" dxfId="450" priority="436" operator="beginsWith" text="Not">
      <formula>LEFT(F68,LEN("Not"))="Not"</formula>
    </cfRule>
    <cfRule type="beginsWith" dxfId="449" priority="437" operator="beginsWith" text="Satisfactory">
      <formula>LEFT(F68,LEN("Satisfactory"))="Satisfactory"</formula>
    </cfRule>
    <cfRule type="beginsWith" dxfId="448" priority="438" operator="beginsWith" text="Part">
      <formula>LEFT(F68,LEN("Part"))="Part"</formula>
    </cfRule>
    <cfRule type="beginsWith" dxfId="447" priority="439" operator="beginsWith" text="Good">
      <formula>LEFT(F68,LEN("Good"))="Good"</formula>
    </cfRule>
    <cfRule type="beginsWith" dxfId="446" priority="440" operator="beginsWith" text="Satisfactorily">
      <formula>LEFT(F68,LEN("Satisfactorily"))="Satisfactorily"</formula>
    </cfRule>
    <cfRule type="beginsWith" dxfId="445" priority="441" operator="beginsWith" text="Mostly">
      <formula>LEFT(F68,LEN("Mostly"))="Mostly"</formula>
    </cfRule>
    <cfRule type="beginsWith" dxfId="444" priority="442" operator="beginsWith" text="Very">
      <formula>LEFT(F68,LEN("Very"))="Very"</formula>
    </cfRule>
    <cfRule type="beginsWith" dxfId="443" priority="443" operator="beginsWith" text="Fully">
      <formula>LEFT(F68,LEN("Fully"))="Fully"</formula>
    </cfRule>
  </conditionalFormatting>
  <conditionalFormatting sqref="A68 A73:F73 A69:E72">
    <cfRule type="beginsWith" dxfId="442" priority="444" operator="beginsWith" text="Unsat">
      <formula>LEFT(A68,LEN("Unsat"))="Unsat"</formula>
    </cfRule>
    <cfRule type="beginsWith" dxfId="441" priority="445" operator="beginsWith" text="Not">
      <formula>LEFT(A68,LEN("Not"))="Not"</formula>
    </cfRule>
    <cfRule type="beginsWith" dxfId="440" priority="446" operator="beginsWith" text="Satisfactory">
      <formula>LEFT(A68,LEN("Satisfactory"))="Satisfactory"</formula>
    </cfRule>
    <cfRule type="beginsWith" dxfId="439" priority="447" operator="beginsWith" text="Part">
      <formula>LEFT(A68,LEN("Part"))="Part"</formula>
    </cfRule>
    <cfRule type="beginsWith" dxfId="438" priority="448" operator="beginsWith" text="Good">
      <formula>LEFT(A68,LEN("Good"))="Good"</formula>
    </cfRule>
    <cfRule type="beginsWith" dxfId="437" priority="449" operator="beginsWith" text="Satisfactorily">
      <formula>LEFT(A68,LEN("Satisfactorily"))="Satisfactorily"</formula>
    </cfRule>
    <cfRule type="beginsWith" dxfId="436" priority="450" operator="beginsWith" text="Mostly">
      <formula>LEFT(A68,LEN("Mostly"))="Mostly"</formula>
    </cfRule>
    <cfRule type="beginsWith" dxfId="435" priority="451" operator="beginsWith" text="Very">
      <formula>LEFT(A68,LEN("Very"))="Very"</formula>
    </cfRule>
    <cfRule type="beginsWith" dxfId="434" priority="452" operator="beginsWith" text="Fully">
      <formula>LEFT(A68,LEN("Fully"))="Fully"</formula>
    </cfRule>
  </conditionalFormatting>
  <conditionalFormatting sqref="H68">
    <cfRule type="beginsWith" dxfId="433" priority="426" operator="beginsWith" text="Unsat">
      <formula>LEFT(H68,LEN("Unsat"))="Unsat"</formula>
    </cfRule>
    <cfRule type="beginsWith" dxfId="432" priority="427" operator="beginsWith" text="Not">
      <formula>LEFT(H68,LEN("Not"))="Not"</formula>
    </cfRule>
    <cfRule type="beginsWith" dxfId="431" priority="428" operator="beginsWith" text="Satisfactory">
      <formula>LEFT(H68,LEN("Satisfactory"))="Satisfactory"</formula>
    </cfRule>
    <cfRule type="beginsWith" dxfId="430" priority="429" operator="beginsWith" text="Part">
      <formula>LEFT(H68,LEN("Part"))="Part"</formula>
    </cfRule>
    <cfRule type="beginsWith" dxfId="429" priority="430" operator="beginsWith" text="Good">
      <formula>LEFT(H68,LEN("Good"))="Good"</formula>
    </cfRule>
    <cfRule type="beginsWith" dxfId="428" priority="431" operator="beginsWith" text="Satisfactorily">
      <formula>LEFT(H68,LEN("Satisfactorily"))="Satisfactorily"</formula>
    </cfRule>
    <cfRule type="beginsWith" dxfId="427" priority="432" operator="beginsWith" text="Mostly">
      <formula>LEFT(H68,LEN("Mostly"))="Mostly"</formula>
    </cfRule>
    <cfRule type="beginsWith" dxfId="426" priority="433" operator="beginsWith" text="Very">
      <formula>LEFT(H68,LEN("Very"))="Very"</formula>
    </cfRule>
    <cfRule type="beginsWith" dxfId="425" priority="434" operator="beginsWith" text="Fully">
      <formula>LEFT(H68,LEN("Fully"))="Fully"</formula>
    </cfRule>
  </conditionalFormatting>
  <conditionalFormatting sqref="H32">
    <cfRule type="beginsWith" dxfId="424" priority="417" operator="beginsWith" text="Unsat">
      <formula>LEFT(H32,LEN("Unsat"))="Unsat"</formula>
    </cfRule>
    <cfRule type="beginsWith" dxfId="423" priority="418" operator="beginsWith" text="Not">
      <formula>LEFT(H32,LEN("Not"))="Not"</formula>
    </cfRule>
    <cfRule type="beginsWith" dxfId="422" priority="419" operator="beginsWith" text="Satisfactory">
      <formula>LEFT(H32,LEN("Satisfactory"))="Satisfactory"</formula>
    </cfRule>
    <cfRule type="beginsWith" dxfId="421" priority="420" operator="beginsWith" text="Part">
      <formula>LEFT(H32,LEN("Part"))="Part"</formula>
    </cfRule>
    <cfRule type="beginsWith" dxfId="420" priority="421" operator="beginsWith" text="Good">
      <formula>LEFT(H32,LEN("Good"))="Good"</formula>
    </cfRule>
    <cfRule type="beginsWith" dxfId="419" priority="422" operator="beginsWith" text="Satisfactorily">
      <formula>LEFT(H32,LEN("Satisfactorily"))="Satisfactorily"</formula>
    </cfRule>
    <cfRule type="beginsWith" dxfId="418" priority="423" operator="beginsWith" text="Mostly">
      <formula>LEFT(H32,LEN("Mostly"))="Mostly"</formula>
    </cfRule>
    <cfRule type="beginsWith" dxfId="417" priority="424" operator="beginsWith" text="Very">
      <formula>LEFT(H32,LEN("Very"))="Very"</formula>
    </cfRule>
    <cfRule type="beginsWith" dxfId="416" priority="425" operator="beginsWith" text="Fully">
      <formula>LEFT(H32,LEN("Fully"))="Fully"</formula>
    </cfRule>
  </conditionalFormatting>
  <conditionalFormatting sqref="H39">
    <cfRule type="beginsWith" dxfId="415" priority="408" operator="beginsWith" text="Unsat">
      <formula>LEFT(H39,LEN("Unsat"))="Unsat"</formula>
    </cfRule>
    <cfRule type="beginsWith" dxfId="414" priority="409" operator="beginsWith" text="Not">
      <formula>LEFT(H39,LEN("Not"))="Not"</formula>
    </cfRule>
    <cfRule type="beginsWith" dxfId="413" priority="410" operator="beginsWith" text="Satisfactory">
      <formula>LEFT(H39,LEN("Satisfactory"))="Satisfactory"</formula>
    </cfRule>
    <cfRule type="beginsWith" dxfId="412" priority="411" operator="beginsWith" text="Part">
      <formula>LEFT(H39,LEN("Part"))="Part"</formula>
    </cfRule>
    <cfRule type="beginsWith" dxfId="411" priority="412" operator="beginsWith" text="Good">
      <formula>LEFT(H39,LEN("Good"))="Good"</formula>
    </cfRule>
    <cfRule type="beginsWith" dxfId="410" priority="413" operator="beginsWith" text="Satisfactorily">
      <formula>LEFT(H39,LEN("Satisfactorily"))="Satisfactorily"</formula>
    </cfRule>
    <cfRule type="beginsWith" dxfId="409" priority="414" operator="beginsWith" text="Mostly">
      <formula>LEFT(H39,LEN("Mostly"))="Mostly"</formula>
    </cfRule>
    <cfRule type="beginsWith" dxfId="408" priority="415" operator="beginsWith" text="Very">
      <formula>LEFT(H39,LEN("Very"))="Very"</formula>
    </cfRule>
    <cfRule type="beginsWith" dxfId="407" priority="416" operator="beginsWith" text="Fully">
      <formula>LEFT(H39,LEN("Fully"))="Fully"</formula>
    </cfRule>
  </conditionalFormatting>
  <conditionalFormatting sqref="H45">
    <cfRule type="beginsWith" dxfId="406" priority="399" operator="beginsWith" text="Unsat">
      <formula>LEFT(H45,LEN("Unsat"))="Unsat"</formula>
    </cfRule>
    <cfRule type="beginsWith" dxfId="405" priority="400" operator="beginsWith" text="Not">
      <formula>LEFT(H45,LEN("Not"))="Not"</formula>
    </cfRule>
    <cfRule type="beginsWith" dxfId="404" priority="401" operator="beginsWith" text="Satisfactory">
      <formula>LEFT(H45,LEN("Satisfactory"))="Satisfactory"</formula>
    </cfRule>
    <cfRule type="beginsWith" dxfId="403" priority="402" operator="beginsWith" text="Part">
      <formula>LEFT(H45,LEN("Part"))="Part"</formula>
    </cfRule>
    <cfRule type="beginsWith" dxfId="402" priority="403" operator="beginsWith" text="Good">
      <formula>LEFT(H45,LEN("Good"))="Good"</formula>
    </cfRule>
    <cfRule type="beginsWith" dxfId="401" priority="404" operator="beginsWith" text="Satisfactorily">
      <formula>LEFT(H45,LEN("Satisfactorily"))="Satisfactorily"</formula>
    </cfRule>
    <cfRule type="beginsWith" dxfId="400" priority="405" operator="beginsWith" text="Mostly">
      <formula>LEFT(H45,LEN("Mostly"))="Mostly"</formula>
    </cfRule>
    <cfRule type="beginsWith" dxfId="399" priority="406" operator="beginsWith" text="Very">
      <formula>LEFT(H45,LEN("Very"))="Very"</formula>
    </cfRule>
    <cfRule type="beginsWith" dxfId="398" priority="407" operator="beginsWith" text="Fully">
      <formula>LEFT(H45,LEN("Fully"))="Fully"</formula>
    </cfRule>
  </conditionalFormatting>
  <conditionalFormatting sqref="H51">
    <cfRule type="beginsWith" dxfId="397" priority="390" operator="beginsWith" text="Unsat">
      <formula>LEFT(H51,LEN("Unsat"))="Unsat"</formula>
    </cfRule>
    <cfRule type="beginsWith" dxfId="396" priority="391" operator="beginsWith" text="Not">
      <formula>LEFT(H51,LEN("Not"))="Not"</formula>
    </cfRule>
    <cfRule type="beginsWith" dxfId="395" priority="392" operator="beginsWith" text="Satisfactory">
      <formula>LEFT(H51,LEN("Satisfactory"))="Satisfactory"</formula>
    </cfRule>
    <cfRule type="beginsWith" dxfId="394" priority="393" operator="beginsWith" text="Part">
      <formula>LEFT(H51,LEN("Part"))="Part"</formula>
    </cfRule>
    <cfRule type="beginsWith" dxfId="393" priority="394" operator="beginsWith" text="Good">
      <formula>LEFT(H51,LEN("Good"))="Good"</formula>
    </cfRule>
    <cfRule type="beginsWith" dxfId="392" priority="395" operator="beginsWith" text="Satisfactorily">
      <formula>LEFT(H51,LEN("Satisfactorily"))="Satisfactorily"</formula>
    </cfRule>
    <cfRule type="beginsWith" dxfId="391" priority="396" operator="beginsWith" text="Mostly">
      <formula>LEFT(H51,LEN("Mostly"))="Mostly"</formula>
    </cfRule>
    <cfRule type="beginsWith" dxfId="390" priority="397" operator="beginsWith" text="Very">
      <formula>LEFT(H51,LEN("Very"))="Very"</formula>
    </cfRule>
    <cfRule type="beginsWith" dxfId="389" priority="398" operator="beginsWith" text="Fully">
      <formula>LEFT(H51,LEN("Fully"))="Fully"</formula>
    </cfRule>
  </conditionalFormatting>
  <conditionalFormatting sqref="H57">
    <cfRule type="beginsWith" dxfId="388" priority="381" operator="beginsWith" text="Unsat">
      <formula>LEFT(H57,LEN("Unsat"))="Unsat"</formula>
    </cfRule>
    <cfRule type="beginsWith" dxfId="387" priority="382" operator="beginsWith" text="Not">
      <formula>LEFT(H57,LEN("Not"))="Not"</formula>
    </cfRule>
    <cfRule type="beginsWith" dxfId="386" priority="383" operator="beginsWith" text="Satisfactory">
      <formula>LEFT(H57,LEN("Satisfactory"))="Satisfactory"</formula>
    </cfRule>
    <cfRule type="beginsWith" dxfId="385" priority="384" operator="beginsWith" text="Part">
      <formula>LEFT(H57,LEN("Part"))="Part"</formula>
    </cfRule>
    <cfRule type="beginsWith" dxfId="384" priority="385" operator="beginsWith" text="Good">
      <formula>LEFT(H57,LEN("Good"))="Good"</formula>
    </cfRule>
    <cfRule type="beginsWith" dxfId="383" priority="386" operator="beginsWith" text="Satisfactorily">
      <formula>LEFT(H57,LEN("Satisfactorily"))="Satisfactorily"</formula>
    </cfRule>
    <cfRule type="beginsWith" dxfId="382" priority="387" operator="beginsWith" text="Mostly">
      <formula>LEFT(H57,LEN("Mostly"))="Mostly"</formula>
    </cfRule>
    <cfRule type="beginsWith" dxfId="381" priority="388" operator="beginsWith" text="Very">
      <formula>LEFT(H57,LEN("Very"))="Very"</formula>
    </cfRule>
    <cfRule type="beginsWith" dxfId="380" priority="389" operator="beginsWith" text="Fully">
      <formula>LEFT(H57,LEN("Fully"))="Fully"</formula>
    </cfRule>
  </conditionalFormatting>
  <conditionalFormatting sqref="H62">
    <cfRule type="beginsWith" dxfId="379" priority="372" operator="beginsWith" text="Unsat">
      <formula>LEFT(H62,LEN("Unsat"))="Unsat"</formula>
    </cfRule>
    <cfRule type="beginsWith" dxfId="378" priority="373" operator="beginsWith" text="Not">
      <formula>LEFT(H62,LEN("Not"))="Not"</formula>
    </cfRule>
    <cfRule type="beginsWith" dxfId="377" priority="374" operator="beginsWith" text="Satisfactory">
      <formula>LEFT(H62,LEN("Satisfactory"))="Satisfactory"</formula>
    </cfRule>
    <cfRule type="beginsWith" dxfId="376" priority="375" operator="beginsWith" text="Part">
      <formula>LEFT(H62,LEN("Part"))="Part"</formula>
    </cfRule>
    <cfRule type="beginsWith" dxfId="375" priority="376" operator="beginsWith" text="Good">
      <formula>LEFT(H62,LEN("Good"))="Good"</formula>
    </cfRule>
    <cfRule type="beginsWith" dxfId="374" priority="377" operator="beginsWith" text="Satisfactorily">
      <formula>LEFT(H62,LEN("Satisfactorily"))="Satisfactorily"</formula>
    </cfRule>
    <cfRule type="beginsWith" dxfId="373" priority="378" operator="beginsWith" text="Mostly">
      <formula>LEFT(H62,LEN("Mostly"))="Mostly"</formula>
    </cfRule>
    <cfRule type="beginsWith" dxfId="372" priority="379" operator="beginsWith" text="Very">
      <formula>LEFT(H62,LEN("Very"))="Very"</formula>
    </cfRule>
    <cfRule type="beginsWith" dxfId="371" priority="380" operator="beginsWith" text="Fully">
      <formula>LEFT(H62,LEN("Fully"))="Fully"</formula>
    </cfRule>
  </conditionalFormatting>
  <conditionalFormatting sqref="H70">
    <cfRule type="beginsWith" dxfId="370" priority="363" operator="beginsWith" text="Unsat">
      <formula>LEFT(H70,LEN("Unsat"))="Unsat"</formula>
    </cfRule>
    <cfRule type="beginsWith" dxfId="369" priority="364" operator="beginsWith" text="Not">
      <formula>LEFT(H70,LEN("Not"))="Not"</formula>
    </cfRule>
    <cfRule type="beginsWith" dxfId="368" priority="365" operator="beginsWith" text="Satisfactory">
      <formula>LEFT(H70,LEN("Satisfactory"))="Satisfactory"</formula>
    </cfRule>
    <cfRule type="beginsWith" dxfId="367" priority="366" operator="beginsWith" text="Part">
      <formula>LEFT(H70,LEN("Part"))="Part"</formula>
    </cfRule>
    <cfRule type="beginsWith" dxfId="366" priority="367" operator="beginsWith" text="Good">
      <formula>LEFT(H70,LEN("Good"))="Good"</formula>
    </cfRule>
    <cfRule type="beginsWith" dxfId="365" priority="368" operator="beginsWith" text="Satisfactorily">
      <formula>LEFT(H70,LEN("Satisfactorily"))="Satisfactorily"</formula>
    </cfRule>
    <cfRule type="beginsWith" dxfId="364" priority="369" operator="beginsWith" text="Mostly">
      <formula>LEFT(H70,LEN("Mostly"))="Mostly"</formula>
    </cfRule>
    <cfRule type="beginsWith" dxfId="363" priority="370" operator="beginsWith" text="Very">
      <formula>LEFT(H70,LEN("Very"))="Very"</formula>
    </cfRule>
    <cfRule type="beginsWith" dxfId="362" priority="371" operator="beginsWith" text="Fully">
      <formula>LEFT(H70,LEN("Fully"))="Fully"</formula>
    </cfRule>
  </conditionalFormatting>
  <conditionalFormatting sqref="O13:XFD17">
    <cfRule type="beginsWith" dxfId="361" priority="356" operator="beginsWith" text="Satisfactory">
      <formula>LEFT(O13,LEN("Satisfactory"))="Satisfactory"</formula>
    </cfRule>
    <cfRule type="beginsWith" dxfId="360" priority="357" operator="beginsWith" text="Part">
      <formula>LEFT(O13,LEN("Part"))="Part"</formula>
    </cfRule>
    <cfRule type="beginsWith" dxfId="359" priority="358" operator="beginsWith" text="Good">
      <formula>LEFT(O13,LEN("Good"))="Good"</formula>
    </cfRule>
    <cfRule type="beginsWith" dxfId="358" priority="359" operator="beginsWith" text="Satisfactorily">
      <formula>LEFT(O13,LEN("Satisfactorily"))="Satisfactorily"</formula>
    </cfRule>
    <cfRule type="beginsWith" dxfId="357" priority="360" operator="beginsWith" text="Mostly">
      <formula>LEFT(O13,LEN("Mostly"))="Mostly"</formula>
    </cfRule>
    <cfRule type="beginsWith" dxfId="356" priority="361" operator="beginsWith" text="Very">
      <formula>LEFT(O13,LEN("Very"))="Very"</formula>
    </cfRule>
    <cfRule type="beginsWith" dxfId="355" priority="362" operator="beginsWith" text="Fully">
      <formula>LEFT(O13,LEN("Fully"))="Fully"</formula>
    </cfRule>
  </conditionalFormatting>
  <conditionalFormatting sqref="O13:XFD17">
    <cfRule type="beginsWith" dxfId="354" priority="354" operator="beginsWith" text="Unsat">
      <formula>LEFT(O13,LEN("Unsat"))="Unsat"</formula>
    </cfRule>
    <cfRule type="beginsWith" dxfId="353" priority="355" operator="beginsWith" text="Not">
      <formula>LEFT(O13,LEN("Not"))="Not"</formula>
    </cfRule>
  </conditionalFormatting>
  <conditionalFormatting sqref="O12:XFD12">
    <cfRule type="beginsWith" dxfId="352" priority="345" operator="beginsWith" text="Unsat">
      <formula>LEFT(O12,LEN("Unsat"))="Unsat"</formula>
    </cfRule>
    <cfRule type="beginsWith" dxfId="351" priority="346" operator="beginsWith" text="Not">
      <formula>LEFT(O12,LEN("Not"))="Not"</formula>
    </cfRule>
    <cfRule type="beginsWith" dxfId="350" priority="347" operator="beginsWith" text="Satisfactory">
      <formula>LEFT(O12,LEN("Satisfactory"))="Satisfactory"</formula>
    </cfRule>
    <cfRule type="beginsWith" dxfId="349" priority="348" operator="beginsWith" text="Part">
      <formula>LEFT(O12,LEN("Part"))="Part"</formula>
    </cfRule>
    <cfRule type="beginsWith" dxfId="348" priority="349" operator="beginsWith" text="Good">
      <formula>LEFT(O12,LEN("Good"))="Good"</formula>
    </cfRule>
    <cfRule type="beginsWith" dxfId="347" priority="350" operator="beginsWith" text="Satisfactorily">
      <formula>LEFT(O12,LEN("Satisfactorily"))="Satisfactorily"</formula>
    </cfRule>
    <cfRule type="beginsWith" dxfId="346" priority="351" operator="beginsWith" text="Mostly">
      <formula>LEFT(O12,LEN("Mostly"))="Mostly"</formula>
    </cfRule>
    <cfRule type="beginsWith" dxfId="345" priority="352" operator="beginsWith" text="Very">
      <formula>LEFT(O12,LEN("Very"))="Very"</formula>
    </cfRule>
    <cfRule type="beginsWith" dxfId="344" priority="353" operator="beginsWith" text="Fully">
      <formula>LEFT(O12,LEN("Fully"))="Fully"</formula>
    </cfRule>
  </conditionalFormatting>
  <conditionalFormatting sqref="A12:A13 A16 D17:G17 A14:C15 H14:I14 H15 H13 E14:E16 D16 F16:I16">
    <cfRule type="beginsWith" dxfId="343" priority="336" operator="beginsWith" text="Unsat">
      <formula>LEFT(A12,LEN("Unsat"))="Unsat"</formula>
    </cfRule>
    <cfRule type="beginsWith" dxfId="342" priority="337" operator="beginsWith" text="Not">
      <formula>LEFT(A12,LEN("Not"))="Not"</formula>
    </cfRule>
    <cfRule type="beginsWith" dxfId="341" priority="338" operator="beginsWith" text="Satisfactory">
      <formula>LEFT(A12,LEN("Satisfactory"))="Satisfactory"</formula>
    </cfRule>
    <cfRule type="beginsWith" dxfId="340" priority="339" operator="beginsWith" text="Part">
      <formula>LEFT(A12,LEN("Part"))="Part"</formula>
    </cfRule>
    <cfRule type="beginsWith" dxfId="339" priority="340" operator="beginsWith" text="Good">
      <formula>LEFT(A12,LEN("Good"))="Good"</formula>
    </cfRule>
    <cfRule type="beginsWith" dxfId="338" priority="341" operator="beginsWith" text="Satisfactorily">
      <formula>LEFT(A12,LEN("Satisfactorily"))="Satisfactorily"</formula>
    </cfRule>
    <cfRule type="beginsWith" dxfId="337" priority="342" operator="beginsWith" text="Mostly">
      <formula>LEFT(A12,LEN("Mostly"))="Mostly"</formula>
    </cfRule>
    <cfRule type="beginsWith" dxfId="336" priority="343" operator="beginsWith" text="Very">
      <formula>LEFT(A12,LEN("Very"))="Very"</formula>
    </cfRule>
    <cfRule type="beginsWith" dxfId="335" priority="344" operator="beginsWith" text="Fully">
      <formula>LEFT(A12,LEN("Fully"))="Fully"</formula>
    </cfRule>
  </conditionalFormatting>
  <conditionalFormatting sqref="I12">
    <cfRule type="beginsWith" dxfId="334" priority="327" operator="beginsWith" text="Unsat">
      <formula>LEFT(I12,LEN("Unsat"))="Unsat"</formula>
    </cfRule>
    <cfRule type="beginsWith" dxfId="333" priority="328" operator="beginsWith" text="Not">
      <formula>LEFT(I12,LEN("Not"))="Not"</formula>
    </cfRule>
    <cfRule type="beginsWith" dxfId="332" priority="329" operator="beginsWith" text="Satisfactory">
      <formula>LEFT(I12,LEN("Satisfactory"))="Satisfactory"</formula>
    </cfRule>
    <cfRule type="beginsWith" dxfId="331" priority="330" operator="beginsWith" text="Part">
      <formula>LEFT(I12,LEN("Part"))="Part"</formula>
    </cfRule>
    <cfRule type="beginsWith" dxfId="330" priority="331" operator="beginsWith" text="Good">
      <formula>LEFT(I12,LEN("Good"))="Good"</formula>
    </cfRule>
    <cfRule type="beginsWith" dxfId="329" priority="332" operator="beginsWith" text="Satisfactorily">
      <formula>LEFT(I12,LEN("Satisfactorily"))="Satisfactorily"</formula>
    </cfRule>
    <cfRule type="beginsWith" dxfId="328" priority="333" operator="beginsWith" text="Mostly">
      <formula>LEFT(I12,LEN("Mostly"))="Mostly"</formula>
    </cfRule>
    <cfRule type="beginsWith" dxfId="327" priority="334" operator="beginsWith" text="Very">
      <formula>LEFT(I12,LEN("Very"))="Very"</formula>
    </cfRule>
    <cfRule type="beginsWith" dxfId="326" priority="335" operator="beginsWith" text="Fully">
      <formula>LEFT(I12,LEN("Fully"))="Fully"</formula>
    </cfRule>
  </conditionalFormatting>
  <conditionalFormatting sqref="D13">
    <cfRule type="beginsWith" dxfId="325" priority="318" operator="beginsWith" text="Unsat">
      <formula>LEFT(D13,LEN("Unsat"))="Unsat"</formula>
    </cfRule>
    <cfRule type="beginsWith" dxfId="324" priority="319" operator="beginsWith" text="Not">
      <formula>LEFT(D13,LEN("Not"))="Not"</formula>
    </cfRule>
    <cfRule type="beginsWith" dxfId="323" priority="320" operator="beginsWith" text="Satisfactory">
      <formula>LEFT(D13,LEN("Satisfactory"))="Satisfactory"</formula>
    </cfRule>
    <cfRule type="beginsWith" dxfId="322" priority="321" operator="beginsWith" text="Part">
      <formula>LEFT(D13,LEN("Part"))="Part"</formula>
    </cfRule>
    <cfRule type="beginsWith" dxfId="321" priority="322" operator="beginsWith" text="Good">
      <formula>LEFT(D13,LEN("Good"))="Good"</formula>
    </cfRule>
    <cfRule type="beginsWith" dxfId="320" priority="323" operator="beginsWith" text="Satisfactorily">
      <formula>LEFT(D13,LEN("Satisfactorily"))="Satisfactorily"</formula>
    </cfRule>
    <cfRule type="beginsWith" dxfId="319" priority="324" operator="beginsWith" text="Mostly">
      <formula>LEFT(D13,LEN("Mostly"))="Mostly"</formula>
    </cfRule>
    <cfRule type="beginsWith" dxfId="318" priority="325" operator="beginsWith" text="Very">
      <formula>LEFT(D13,LEN("Very"))="Very"</formula>
    </cfRule>
    <cfRule type="beginsWith" dxfId="317" priority="326" operator="beginsWith" text="Fully">
      <formula>LEFT(D13,LEN("Fully"))="Fully"</formula>
    </cfRule>
  </conditionalFormatting>
  <conditionalFormatting sqref="D14">
    <cfRule type="beginsWith" dxfId="316" priority="309" operator="beginsWith" text="Unsat">
      <formula>LEFT(D14,LEN("Unsat"))="Unsat"</formula>
    </cfRule>
    <cfRule type="beginsWith" dxfId="315" priority="310" operator="beginsWith" text="Not">
      <formula>LEFT(D14,LEN("Not"))="Not"</formula>
    </cfRule>
    <cfRule type="beginsWith" dxfId="314" priority="311" operator="beginsWith" text="Satisfactory">
      <formula>LEFT(D14,LEN("Satisfactory"))="Satisfactory"</formula>
    </cfRule>
    <cfRule type="beginsWith" dxfId="313" priority="312" operator="beginsWith" text="Part">
      <formula>LEFT(D14,LEN("Part"))="Part"</formula>
    </cfRule>
    <cfRule type="beginsWith" dxfId="312" priority="313" operator="beginsWith" text="Good">
      <formula>LEFT(D14,LEN("Good"))="Good"</formula>
    </cfRule>
    <cfRule type="beginsWith" dxfId="311" priority="314" operator="beginsWith" text="Satisfactorily">
      <formula>LEFT(D14,LEN("Satisfactorily"))="Satisfactorily"</formula>
    </cfRule>
    <cfRule type="beginsWith" dxfId="310" priority="315" operator="beginsWith" text="Mostly">
      <formula>LEFT(D14,LEN("Mostly"))="Mostly"</formula>
    </cfRule>
    <cfRule type="beginsWith" dxfId="309" priority="316" operator="beginsWith" text="Very">
      <formula>LEFT(D14,LEN("Very"))="Very"</formula>
    </cfRule>
    <cfRule type="beginsWith" dxfId="308" priority="317" operator="beginsWith" text="Fully">
      <formula>LEFT(D14,LEN("Fully"))="Fully"</formula>
    </cfRule>
  </conditionalFormatting>
  <conditionalFormatting sqref="I13">
    <cfRule type="beginsWith" dxfId="307" priority="302" operator="beginsWith" text="Satisfactory">
      <formula>LEFT(I13,LEN("Satisfactory"))="Satisfactory"</formula>
    </cfRule>
    <cfRule type="beginsWith" dxfId="306" priority="303" operator="beginsWith" text="Part">
      <formula>LEFT(I13,LEN("Part"))="Part"</formula>
    </cfRule>
    <cfRule type="beginsWith" dxfId="305" priority="304" operator="beginsWith" text="Good">
      <formula>LEFT(I13,LEN("Good"))="Good"</formula>
    </cfRule>
    <cfRule type="beginsWith" dxfId="304" priority="305" operator="beginsWith" text="Satisfactorily">
      <formula>LEFT(I13,LEN("Satisfactorily"))="Satisfactorily"</formula>
    </cfRule>
    <cfRule type="beginsWith" dxfId="303" priority="306" operator="beginsWith" text="Mostly">
      <formula>LEFT(I13,LEN("Mostly"))="Mostly"</formula>
    </cfRule>
    <cfRule type="beginsWith" dxfId="302" priority="307" operator="beginsWith" text="Very">
      <formula>LEFT(I13,LEN("Very"))="Very"</formula>
    </cfRule>
    <cfRule type="beginsWith" dxfId="301" priority="308" operator="beginsWith" text="Fully">
      <formula>LEFT(I13,LEN("Fully"))="Fully"</formula>
    </cfRule>
  </conditionalFormatting>
  <conditionalFormatting sqref="I13">
    <cfRule type="beginsWith" dxfId="300" priority="300" operator="beginsWith" text="Unsat">
      <formula>LEFT(I13,LEN("Unsat"))="Unsat"</formula>
    </cfRule>
    <cfRule type="beginsWith" dxfId="299" priority="301" operator="beginsWith" text="Not">
      <formula>LEFT(I13,LEN("Not"))="Not"</formula>
    </cfRule>
  </conditionalFormatting>
  <conditionalFormatting sqref="F56:F59">
    <cfRule type="beginsWith" dxfId="298" priority="282" operator="beginsWith" text="Unsat">
      <formula>LEFT(F56,LEN("Unsat"))="Unsat"</formula>
    </cfRule>
    <cfRule type="beginsWith" dxfId="297" priority="283" operator="beginsWith" text="Not">
      <formula>LEFT(F56,LEN("Not"))="Not"</formula>
    </cfRule>
    <cfRule type="beginsWith" dxfId="296" priority="284" operator="beginsWith" text="Satisfactory">
      <formula>LEFT(F56,LEN("Satisfactory"))="Satisfactory"</formula>
    </cfRule>
    <cfRule type="beginsWith" dxfId="295" priority="285" operator="beginsWith" text="Part">
      <formula>LEFT(F56,LEN("Part"))="Part"</formula>
    </cfRule>
    <cfRule type="beginsWith" dxfId="294" priority="286" operator="beginsWith" text="Good">
      <formula>LEFT(F56,LEN("Good"))="Good"</formula>
    </cfRule>
    <cfRule type="beginsWith" dxfId="293" priority="287" operator="beginsWith" text="Satisfactorily">
      <formula>LEFT(F56,LEN("Satisfactorily"))="Satisfactorily"</formula>
    </cfRule>
    <cfRule type="beginsWith" dxfId="292" priority="288" operator="beginsWith" text="Mostly">
      <formula>LEFT(F56,LEN("Mostly"))="Mostly"</formula>
    </cfRule>
    <cfRule type="beginsWith" dxfId="291" priority="289" operator="beginsWith" text="Very">
      <formula>LEFT(F56,LEN("Very"))="Very"</formula>
    </cfRule>
    <cfRule type="beginsWith" dxfId="290" priority="290" operator="beginsWith" text="Fully">
      <formula>LEFT(F56,LEN("Fully"))="Fully"</formula>
    </cfRule>
  </conditionalFormatting>
  <conditionalFormatting sqref="F20:F25">
    <cfRule type="beginsWith" dxfId="289" priority="293" operator="beginsWith" text="Satisfactory">
      <formula>LEFT(F20,LEN("Satisfactory"))="Satisfactory"</formula>
    </cfRule>
    <cfRule type="beginsWith" dxfId="288" priority="294" operator="beginsWith" text="Part">
      <formula>LEFT(F20,LEN("Part"))="Part"</formula>
    </cfRule>
    <cfRule type="beginsWith" dxfId="287" priority="295" operator="beginsWith" text="Good">
      <formula>LEFT(F20,LEN("Good"))="Good"</formula>
    </cfRule>
    <cfRule type="beginsWith" dxfId="286" priority="296" operator="beginsWith" text="Satisfactorily">
      <formula>LEFT(F20,LEN("Satisfactorily"))="Satisfactorily"</formula>
    </cfRule>
    <cfRule type="beginsWith" dxfId="285" priority="297" operator="beginsWith" text="Mostly">
      <formula>LEFT(F20,LEN("Mostly"))="Mostly"</formula>
    </cfRule>
    <cfRule type="beginsWith" dxfId="284" priority="298" operator="beginsWith" text="Very">
      <formula>LEFT(F20,LEN("Very"))="Very"</formula>
    </cfRule>
    <cfRule type="beginsWith" dxfId="283" priority="299" operator="beginsWith" text="Fully">
      <formula>LEFT(F20,LEN("Fully"))="Fully"</formula>
    </cfRule>
  </conditionalFormatting>
  <conditionalFormatting sqref="F26:F27 F30:F31 F37:F38 F43:F44 F49:F50 F55">
    <cfRule type="beginsWith" dxfId="282" priority="264" operator="beginsWith" text="Unsat">
      <formula>LEFT(F26,LEN("Unsat"))="Unsat"</formula>
    </cfRule>
    <cfRule type="beginsWith" dxfId="281" priority="265" operator="beginsWith" text="Not">
      <formula>LEFT(F26,LEN("Not"))="Not"</formula>
    </cfRule>
    <cfRule type="beginsWith" dxfId="280" priority="266" operator="beginsWith" text="Satisfactory">
      <formula>LEFT(F26,LEN("Satisfactory"))="Satisfactory"</formula>
    </cfRule>
    <cfRule type="beginsWith" dxfId="279" priority="267" operator="beginsWith" text="Part">
      <formula>LEFT(F26,LEN("Part"))="Part"</formula>
    </cfRule>
    <cfRule type="beginsWith" dxfId="278" priority="268" operator="beginsWith" text="Good">
      <formula>LEFT(F26,LEN("Good"))="Good"</formula>
    </cfRule>
    <cfRule type="beginsWith" dxfId="277" priority="269" operator="beginsWith" text="Satisfactorily">
      <formula>LEFT(F26,LEN("Satisfactorily"))="Satisfactorily"</formula>
    </cfRule>
    <cfRule type="beginsWith" dxfId="276" priority="270" operator="beginsWith" text="Mostly">
      <formula>LEFT(F26,LEN("Mostly"))="Mostly"</formula>
    </cfRule>
    <cfRule type="beginsWith" dxfId="275" priority="271" operator="beginsWith" text="Very">
      <formula>LEFT(F26,LEN("Very"))="Very"</formula>
    </cfRule>
    <cfRule type="beginsWith" dxfId="274" priority="272" operator="beginsWith" text="Fully">
      <formula>LEFT(F26,LEN("Fully"))="Fully"</formula>
    </cfRule>
  </conditionalFormatting>
  <conditionalFormatting sqref="F60:F61">
    <cfRule type="beginsWith" dxfId="273" priority="273" operator="beginsWith" text="Unsat">
      <formula>LEFT(F60,LEN("Unsat"))="Unsat"</formula>
    </cfRule>
    <cfRule type="beginsWith" dxfId="272" priority="274" operator="beginsWith" text="Not">
      <formula>LEFT(F60,LEN("Not"))="Not"</formula>
    </cfRule>
    <cfRule type="beginsWith" dxfId="271" priority="275" operator="beginsWith" text="Satisfactory">
      <formula>LEFT(F60,LEN("Satisfactory"))="Satisfactory"</formula>
    </cfRule>
    <cfRule type="beginsWith" dxfId="270" priority="276" operator="beginsWith" text="Part">
      <formula>LEFT(F60,LEN("Part"))="Part"</formula>
    </cfRule>
    <cfRule type="beginsWith" dxfId="269" priority="277" operator="beginsWith" text="Good">
      <formula>LEFT(F60,LEN("Good"))="Good"</formula>
    </cfRule>
    <cfRule type="beginsWith" dxfId="268" priority="278" operator="beginsWith" text="Satisfactorily">
      <formula>LEFT(F60,LEN("Satisfactorily"))="Satisfactorily"</formula>
    </cfRule>
    <cfRule type="beginsWith" dxfId="267" priority="279" operator="beginsWith" text="Mostly">
      <formula>LEFT(F60,LEN("Mostly"))="Mostly"</formula>
    </cfRule>
    <cfRule type="beginsWith" dxfId="266" priority="280" operator="beginsWith" text="Very">
      <formula>LEFT(F60,LEN("Very"))="Very"</formula>
    </cfRule>
    <cfRule type="beginsWith" dxfId="265" priority="281" operator="beginsWith" text="Fully">
      <formula>LEFT(F60,LEN("Fully"))="Fully"</formula>
    </cfRule>
  </conditionalFormatting>
  <conditionalFormatting sqref="F20:F25">
    <cfRule type="beginsWith" dxfId="264" priority="291" operator="beginsWith" text="Unsat">
      <formula>LEFT(F20,LEN("Unsat"))="Unsat"</formula>
    </cfRule>
    <cfRule type="beginsWith" dxfId="263" priority="292" operator="beginsWith" text="Not">
      <formula>LEFT(F20,LEN("Not"))="Not"</formula>
    </cfRule>
  </conditionalFormatting>
  <conditionalFormatting sqref="F28:F29">
    <cfRule type="beginsWith" dxfId="262" priority="257" operator="beginsWith" text="Satisfactory">
      <formula>LEFT(F28,LEN("Satisfactory"))="Satisfactory"</formula>
    </cfRule>
    <cfRule type="beginsWith" dxfId="261" priority="258" operator="beginsWith" text="Part">
      <formula>LEFT(F28,LEN("Part"))="Part"</formula>
    </cfRule>
    <cfRule type="beginsWith" dxfId="260" priority="259" operator="beginsWith" text="Good">
      <formula>LEFT(F28,LEN("Good"))="Good"</formula>
    </cfRule>
    <cfRule type="beginsWith" dxfId="259" priority="260" operator="beginsWith" text="Satisfactorily">
      <formula>LEFT(F28,LEN("Satisfactorily"))="Satisfactorily"</formula>
    </cfRule>
    <cfRule type="beginsWith" dxfId="258" priority="261" operator="beginsWith" text="Mostly">
      <formula>LEFT(F28,LEN("Mostly"))="Mostly"</formula>
    </cfRule>
    <cfRule type="beginsWith" dxfId="257" priority="262" operator="beginsWith" text="Very">
      <formula>LEFT(F28,LEN("Very"))="Very"</formula>
    </cfRule>
    <cfRule type="beginsWith" dxfId="256" priority="263" operator="beginsWith" text="Fully">
      <formula>LEFT(F28,LEN("Fully"))="Fully"</formula>
    </cfRule>
  </conditionalFormatting>
  <conditionalFormatting sqref="F28:F29">
    <cfRule type="beginsWith" dxfId="255" priority="255" operator="beginsWith" text="Unsat">
      <formula>LEFT(F28,LEN("Unsat"))="Unsat"</formula>
    </cfRule>
    <cfRule type="beginsWith" dxfId="254" priority="256" operator="beginsWith" text="Not">
      <formula>LEFT(F28,LEN("Not"))="Not"</formula>
    </cfRule>
  </conditionalFormatting>
  <conditionalFormatting sqref="F32">
    <cfRule type="beginsWith" dxfId="253" priority="248" operator="beginsWith" text="Satisfactory">
      <formula>LEFT(F32,LEN("Satisfactory"))="Satisfactory"</formula>
    </cfRule>
    <cfRule type="beginsWith" dxfId="252" priority="249" operator="beginsWith" text="Part">
      <formula>LEFT(F32,LEN("Part"))="Part"</formula>
    </cfRule>
    <cfRule type="beginsWith" dxfId="251" priority="250" operator="beginsWith" text="Good">
      <formula>LEFT(F32,LEN("Good"))="Good"</formula>
    </cfRule>
    <cfRule type="beginsWith" dxfId="250" priority="251" operator="beginsWith" text="Satisfactorily">
      <formula>LEFT(F32,LEN("Satisfactorily"))="Satisfactorily"</formula>
    </cfRule>
    <cfRule type="beginsWith" dxfId="249" priority="252" operator="beginsWith" text="Mostly">
      <formula>LEFT(F32,LEN("Mostly"))="Mostly"</formula>
    </cfRule>
    <cfRule type="beginsWith" dxfId="248" priority="253" operator="beginsWith" text="Very">
      <formula>LEFT(F32,LEN("Very"))="Very"</formula>
    </cfRule>
    <cfRule type="beginsWith" dxfId="247" priority="254" operator="beginsWith" text="Fully">
      <formula>LEFT(F32,LEN("Fully"))="Fully"</formula>
    </cfRule>
  </conditionalFormatting>
  <conditionalFormatting sqref="F32">
    <cfRule type="beginsWith" dxfId="246" priority="246" operator="beginsWith" text="Unsat">
      <formula>LEFT(F32,LEN("Unsat"))="Unsat"</formula>
    </cfRule>
    <cfRule type="beginsWith" dxfId="245" priority="247" operator="beginsWith" text="Not">
      <formula>LEFT(F32,LEN("Not"))="Not"</formula>
    </cfRule>
  </conditionalFormatting>
  <conditionalFormatting sqref="F33">
    <cfRule type="beginsWith" dxfId="244" priority="239" operator="beginsWith" text="Satisfactory">
      <formula>LEFT(F33,LEN("Satisfactory"))="Satisfactory"</formula>
    </cfRule>
    <cfRule type="beginsWith" dxfId="243" priority="240" operator="beginsWith" text="Part">
      <formula>LEFT(F33,LEN("Part"))="Part"</formula>
    </cfRule>
    <cfRule type="beginsWith" dxfId="242" priority="241" operator="beginsWith" text="Good">
      <formula>LEFT(F33,LEN("Good"))="Good"</formula>
    </cfRule>
    <cfRule type="beginsWith" dxfId="241" priority="242" operator="beginsWith" text="Satisfactorily">
      <formula>LEFT(F33,LEN("Satisfactorily"))="Satisfactorily"</formula>
    </cfRule>
    <cfRule type="beginsWith" dxfId="240" priority="243" operator="beginsWith" text="Mostly">
      <formula>LEFT(F33,LEN("Mostly"))="Mostly"</formula>
    </cfRule>
    <cfRule type="beginsWith" dxfId="239" priority="244" operator="beginsWith" text="Very">
      <formula>LEFT(F33,LEN("Very"))="Very"</formula>
    </cfRule>
    <cfRule type="beginsWith" dxfId="238" priority="245" operator="beginsWith" text="Fully">
      <formula>LEFT(F33,LEN("Fully"))="Fully"</formula>
    </cfRule>
  </conditionalFormatting>
  <conditionalFormatting sqref="F33">
    <cfRule type="beginsWith" dxfId="237" priority="237" operator="beginsWith" text="Unsat">
      <formula>LEFT(F33,LEN("Unsat"))="Unsat"</formula>
    </cfRule>
    <cfRule type="beginsWith" dxfId="236" priority="238" operator="beginsWith" text="Not">
      <formula>LEFT(F33,LEN("Not"))="Not"</formula>
    </cfRule>
  </conditionalFormatting>
  <conditionalFormatting sqref="F34">
    <cfRule type="beginsWith" dxfId="235" priority="230" operator="beginsWith" text="Satisfactory">
      <formula>LEFT(F34,LEN("Satisfactory"))="Satisfactory"</formula>
    </cfRule>
    <cfRule type="beginsWith" dxfId="234" priority="231" operator="beginsWith" text="Part">
      <formula>LEFT(F34,LEN("Part"))="Part"</formula>
    </cfRule>
    <cfRule type="beginsWith" dxfId="233" priority="232" operator="beginsWith" text="Good">
      <formula>LEFT(F34,LEN("Good"))="Good"</formula>
    </cfRule>
    <cfRule type="beginsWith" dxfId="232" priority="233" operator="beginsWith" text="Satisfactorily">
      <formula>LEFT(F34,LEN("Satisfactorily"))="Satisfactorily"</formula>
    </cfRule>
    <cfRule type="beginsWith" dxfId="231" priority="234" operator="beginsWith" text="Mostly">
      <formula>LEFT(F34,LEN("Mostly"))="Mostly"</formula>
    </cfRule>
    <cfRule type="beginsWith" dxfId="230" priority="235" operator="beginsWith" text="Very">
      <formula>LEFT(F34,LEN("Very"))="Very"</formula>
    </cfRule>
    <cfRule type="beginsWith" dxfId="229" priority="236" operator="beginsWith" text="Fully">
      <formula>LEFT(F34,LEN("Fully"))="Fully"</formula>
    </cfRule>
  </conditionalFormatting>
  <conditionalFormatting sqref="F34">
    <cfRule type="beginsWith" dxfId="228" priority="228" operator="beginsWith" text="Unsat">
      <formula>LEFT(F34,LEN("Unsat"))="Unsat"</formula>
    </cfRule>
    <cfRule type="beginsWith" dxfId="227" priority="229" operator="beginsWith" text="Not">
      <formula>LEFT(F34,LEN("Not"))="Not"</formula>
    </cfRule>
  </conditionalFormatting>
  <conditionalFormatting sqref="F35">
    <cfRule type="beginsWith" dxfId="226" priority="221" operator="beginsWith" text="Satisfactory">
      <formula>LEFT(F35,LEN("Satisfactory"))="Satisfactory"</formula>
    </cfRule>
    <cfRule type="beginsWith" dxfId="225" priority="222" operator="beginsWith" text="Part">
      <formula>LEFT(F35,LEN("Part"))="Part"</formula>
    </cfRule>
    <cfRule type="beginsWith" dxfId="224" priority="223" operator="beginsWith" text="Good">
      <formula>LEFT(F35,LEN("Good"))="Good"</formula>
    </cfRule>
    <cfRule type="beginsWith" dxfId="223" priority="224" operator="beginsWith" text="Satisfactorily">
      <formula>LEFT(F35,LEN("Satisfactorily"))="Satisfactorily"</formula>
    </cfRule>
    <cfRule type="beginsWith" dxfId="222" priority="225" operator="beginsWith" text="Mostly">
      <formula>LEFT(F35,LEN("Mostly"))="Mostly"</formula>
    </cfRule>
    <cfRule type="beginsWith" dxfId="221" priority="226" operator="beginsWith" text="Very">
      <formula>LEFT(F35,LEN("Very"))="Very"</formula>
    </cfRule>
    <cfRule type="beginsWith" dxfId="220" priority="227" operator="beginsWith" text="Fully">
      <formula>LEFT(F35,LEN("Fully"))="Fully"</formula>
    </cfRule>
  </conditionalFormatting>
  <conditionalFormatting sqref="F35">
    <cfRule type="beginsWith" dxfId="219" priority="219" operator="beginsWith" text="Unsat">
      <formula>LEFT(F35,LEN("Unsat"))="Unsat"</formula>
    </cfRule>
    <cfRule type="beginsWith" dxfId="218" priority="220" operator="beginsWith" text="Not">
      <formula>LEFT(F35,LEN("Not"))="Not"</formula>
    </cfRule>
  </conditionalFormatting>
  <conditionalFormatting sqref="F36">
    <cfRule type="beginsWith" dxfId="217" priority="212" operator="beginsWith" text="Satisfactory">
      <formula>LEFT(F36,LEN("Satisfactory"))="Satisfactory"</formula>
    </cfRule>
    <cfRule type="beginsWith" dxfId="216" priority="213" operator="beginsWith" text="Part">
      <formula>LEFT(F36,LEN("Part"))="Part"</formula>
    </cfRule>
    <cfRule type="beginsWith" dxfId="215" priority="214" operator="beginsWith" text="Good">
      <formula>LEFT(F36,LEN("Good"))="Good"</formula>
    </cfRule>
    <cfRule type="beginsWith" dxfId="214" priority="215" operator="beginsWith" text="Satisfactorily">
      <formula>LEFT(F36,LEN("Satisfactorily"))="Satisfactorily"</formula>
    </cfRule>
    <cfRule type="beginsWith" dxfId="213" priority="216" operator="beginsWith" text="Mostly">
      <formula>LEFT(F36,LEN("Mostly"))="Mostly"</formula>
    </cfRule>
    <cfRule type="beginsWith" dxfId="212" priority="217" operator="beginsWith" text="Very">
      <formula>LEFT(F36,LEN("Very"))="Very"</formula>
    </cfRule>
    <cfRule type="beginsWith" dxfId="211" priority="218" operator="beginsWith" text="Fully">
      <formula>LEFT(F36,LEN("Fully"))="Fully"</formula>
    </cfRule>
  </conditionalFormatting>
  <conditionalFormatting sqref="F36">
    <cfRule type="beginsWith" dxfId="210" priority="210" operator="beginsWith" text="Unsat">
      <formula>LEFT(F36,LEN("Unsat"))="Unsat"</formula>
    </cfRule>
    <cfRule type="beginsWith" dxfId="209" priority="211" operator="beginsWith" text="Not">
      <formula>LEFT(F36,LEN("Not"))="Not"</formula>
    </cfRule>
  </conditionalFormatting>
  <conditionalFormatting sqref="F39">
    <cfRule type="beginsWith" dxfId="208" priority="203" operator="beginsWith" text="Satisfactory">
      <formula>LEFT(F39,LEN("Satisfactory"))="Satisfactory"</formula>
    </cfRule>
    <cfRule type="beginsWith" dxfId="207" priority="204" operator="beginsWith" text="Part">
      <formula>LEFT(F39,LEN("Part"))="Part"</formula>
    </cfRule>
    <cfRule type="beginsWith" dxfId="206" priority="205" operator="beginsWith" text="Good">
      <formula>LEFT(F39,LEN("Good"))="Good"</formula>
    </cfRule>
    <cfRule type="beginsWith" dxfId="205" priority="206" operator="beginsWith" text="Satisfactorily">
      <formula>LEFT(F39,LEN("Satisfactorily"))="Satisfactorily"</formula>
    </cfRule>
    <cfRule type="beginsWith" dxfId="204" priority="207" operator="beginsWith" text="Mostly">
      <formula>LEFT(F39,LEN("Mostly"))="Mostly"</formula>
    </cfRule>
    <cfRule type="beginsWith" dxfId="203" priority="208" operator="beginsWith" text="Very">
      <formula>LEFT(F39,LEN("Very"))="Very"</formula>
    </cfRule>
    <cfRule type="beginsWith" dxfId="202" priority="209" operator="beginsWith" text="Fully">
      <formula>LEFT(F39,LEN("Fully"))="Fully"</formula>
    </cfRule>
  </conditionalFormatting>
  <conditionalFormatting sqref="F39">
    <cfRule type="beginsWith" dxfId="201" priority="201" operator="beginsWith" text="Unsat">
      <formula>LEFT(F39,LEN("Unsat"))="Unsat"</formula>
    </cfRule>
    <cfRule type="beginsWith" dxfId="200" priority="202" operator="beginsWith" text="Not">
      <formula>LEFT(F39,LEN("Not"))="Not"</formula>
    </cfRule>
  </conditionalFormatting>
  <conditionalFormatting sqref="F40">
    <cfRule type="beginsWith" dxfId="199" priority="194" operator="beginsWith" text="Satisfactory">
      <formula>LEFT(F40,LEN("Satisfactory"))="Satisfactory"</formula>
    </cfRule>
    <cfRule type="beginsWith" dxfId="198" priority="195" operator="beginsWith" text="Part">
      <formula>LEFT(F40,LEN("Part"))="Part"</formula>
    </cfRule>
    <cfRule type="beginsWith" dxfId="197" priority="196" operator="beginsWith" text="Good">
      <formula>LEFT(F40,LEN("Good"))="Good"</formula>
    </cfRule>
    <cfRule type="beginsWith" dxfId="196" priority="197" operator="beginsWith" text="Satisfactorily">
      <formula>LEFT(F40,LEN("Satisfactorily"))="Satisfactorily"</formula>
    </cfRule>
    <cfRule type="beginsWith" dxfId="195" priority="198" operator="beginsWith" text="Mostly">
      <formula>LEFT(F40,LEN("Mostly"))="Mostly"</formula>
    </cfRule>
    <cfRule type="beginsWith" dxfId="194" priority="199" operator="beginsWith" text="Very">
      <formula>LEFT(F40,LEN("Very"))="Very"</formula>
    </cfRule>
    <cfRule type="beginsWith" dxfId="193" priority="200" operator="beginsWith" text="Fully">
      <formula>LEFT(F40,LEN("Fully"))="Fully"</formula>
    </cfRule>
  </conditionalFormatting>
  <conditionalFormatting sqref="F40">
    <cfRule type="beginsWith" dxfId="192" priority="192" operator="beginsWith" text="Unsat">
      <formula>LEFT(F40,LEN("Unsat"))="Unsat"</formula>
    </cfRule>
    <cfRule type="beginsWith" dxfId="191" priority="193" operator="beginsWith" text="Not">
      <formula>LEFT(F40,LEN("Not"))="Not"</formula>
    </cfRule>
  </conditionalFormatting>
  <conditionalFormatting sqref="F41:F42">
    <cfRule type="beginsWith" dxfId="190" priority="185" operator="beginsWith" text="Satisfactory">
      <formula>LEFT(F41,LEN("Satisfactory"))="Satisfactory"</formula>
    </cfRule>
    <cfRule type="beginsWith" dxfId="189" priority="186" operator="beginsWith" text="Part">
      <formula>LEFT(F41,LEN("Part"))="Part"</formula>
    </cfRule>
    <cfRule type="beginsWith" dxfId="188" priority="187" operator="beginsWith" text="Good">
      <formula>LEFT(F41,LEN("Good"))="Good"</formula>
    </cfRule>
    <cfRule type="beginsWith" dxfId="187" priority="188" operator="beginsWith" text="Satisfactorily">
      <formula>LEFT(F41,LEN("Satisfactorily"))="Satisfactorily"</formula>
    </cfRule>
    <cfRule type="beginsWith" dxfId="186" priority="189" operator="beginsWith" text="Mostly">
      <formula>LEFT(F41,LEN("Mostly"))="Mostly"</formula>
    </cfRule>
    <cfRule type="beginsWith" dxfId="185" priority="190" operator="beginsWith" text="Very">
      <formula>LEFT(F41,LEN("Very"))="Very"</formula>
    </cfRule>
    <cfRule type="beginsWith" dxfId="184" priority="191" operator="beginsWith" text="Fully">
      <formula>LEFT(F41,LEN("Fully"))="Fully"</formula>
    </cfRule>
  </conditionalFormatting>
  <conditionalFormatting sqref="F41:F42">
    <cfRule type="beginsWith" dxfId="183" priority="183" operator="beginsWith" text="Unsat">
      <formula>LEFT(F41,LEN("Unsat"))="Unsat"</formula>
    </cfRule>
    <cfRule type="beginsWith" dxfId="182" priority="184" operator="beginsWith" text="Not">
      <formula>LEFT(F41,LEN("Not"))="Not"</formula>
    </cfRule>
  </conditionalFormatting>
  <conditionalFormatting sqref="F45:F48">
    <cfRule type="beginsWith" dxfId="181" priority="176" operator="beginsWith" text="Satisfactory">
      <formula>LEFT(F45,LEN("Satisfactory"))="Satisfactory"</formula>
    </cfRule>
    <cfRule type="beginsWith" dxfId="180" priority="177" operator="beginsWith" text="Part">
      <formula>LEFT(F45,LEN("Part"))="Part"</formula>
    </cfRule>
    <cfRule type="beginsWith" dxfId="179" priority="178" operator="beginsWith" text="Good">
      <formula>LEFT(F45,LEN("Good"))="Good"</formula>
    </cfRule>
    <cfRule type="beginsWith" dxfId="178" priority="179" operator="beginsWith" text="Satisfactorily">
      <formula>LEFT(F45,LEN("Satisfactorily"))="Satisfactorily"</formula>
    </cfRule>
    <cfRule type="beginsWith" dxfId="177" priority="180" operator="beginsWith" text="Mostly">
      <formula>LEFT(F45,LEN("Mostly"))="Mostly"</formula>
    </cfRule>
    <cfRule type="beginsWith" dxfId="176" priority="181" operator="beginsWith" text="Very">
      <formula>LEFT(F45,LEN("Very"))="Very"</formula>
    </cfRule>
    <cfRule type="beginsWith" dxfId="175" priority="182" operator="beginsWith" text="Fully">
      <formula>LEFT(F45,LEN("Fully"))="Fully"</formula>
    </cfRule>
  </conditionalFormatting>
  <conditionalFormatting sqref="F45:F48">
    <cfRule type="beginsWith" dxfId="174" priority="174" operator="beginsWith" text="Unsat">
      <formula>LEFT(F45,LEN("Unsat"))="Unsat"</formula>
    </cfRule>
    <cfRule type="beginsWith" dxfId="173" priority="175" operator="beginsWith" text="Not">
      <formula>LEFT(F45,LEN("Not"))="Not"</formula>
    </cfRule>
  </conditionalFormatting>
  <conditionalFormatting sqref="F51:F54">
    <cfRule type="beginsWith" dxfId="172" priority="167" operator="beginsWith" text="Satisfactory">
      <formula>LEFT(F51,LEN("Satisfactory"))="Satisfactory"</formula>
    </cfRule>
    <cfRule type="beginsWith" dxfId="171" priority="168" operator="beginsWith" text="Part">
      <formula>LEFT(F51,LEN("Part"))="Part"</formula>
    </cfRule>
    <cfRule type="beginsWith" dxfId="170" priority="169" operator="beginsWith" text="Good">
      <formula>LEFT(F51,LEN("Good"))="Good"</formula>
    </cfRule>
    <cfRule type="beginsWith" dxfId="169" priority="170" operator="beginsWith" text="Satisfactorily">
      <formula>LEFT(F51,LEN("Satisfactorily"))="Satisfactorily"</formula>
    </cfRule>
    <cfRule type="beginsWith" dxfId="168" priority="171" operator="beginsWith" text="Mostly">
      <formula>LEFT(F51,LEN("Mostly"))="Mostly"</formula>
    </cfRule>
    <cfRule type="beginsWith" dxfId="167" priority="172" operator="beginsWith" text="Very">
      <formula>LEFT(F51,LEN("Very"))="Very"</formula>
    </cfRule>
    <cfRule type="beginsWith" dxfId="166" priority="173" operator="beginsWith" text="Fully">
      <formula>LEFT(F51,LEN("Fully"))="Fully"</formula>
    </cfRule>
  </conditionalFormatting>
  <conditionalFormatting sqref="F51:F54">
    <cfRule type="beginsWith" dxfId="165" priority="165" operator="beginsWith" text="Unsat">
      <formula>LEFT(F51,LEN("Unsat"))="Unsat"</formula>
    </cfRule>
    <cfRule type="beginsWith" dxfId="164" priority="166" operator="beginsWith" text="Not">
      <formula>LEFT(F51,LEN("Not"))="Not"</formula>
    </cfRule>
  </conditionalFormatting>
  <conditionalFormatting sqref="F62:F65">
    <cfRule type="beginsWith" dxfId="163" priority="158" operator="beginsWith" text="Satisfactory">
      <formula>LEFT(F62,LEN("Satisfactory"))="Satisfactory"</formula>
    </cfRule>
    <cfRule type="beginsWith" dxfId="162" priority="159" operator="beginsWith" text="Part">
      <formula>LEFT(F62,LEN("Part"))="Part"</formula>
    </cfRule>
    <cfRule type="beginsWith" dxfId="161" priority="160" operator="beginsWith" text="Good">
      <formula>LEFT(F62,LEN("Good"))="Good"</formula>
    </cfRule>
    <cfRule type="beginsWith" dxfId="160" priority="161" operator="beginsWith" text="Satisfactorily">
      <formula>LEFT(F62,LEN("Satisfactorily"))="Satisfactorily"</formula>
    </cfRule>
    <cfRule type="beginsWith" dxfId="159" priority="162" operator="beginsWith" text="Mostly">
      <formula>LEFT(F62,LEN("Mostly"))="Mostly"</formula>
    </cfRule>
    <cfRule type="beginsWith" dxfId="158" priority="163" operator="beginsWith" text="Very">
      <formula>LEFT(F62,LEN("Very"))="Very"</formula>
    </cfRule>
    <cfRule type="beginsWith" dxfId="157" priority="164" operator="beginsWith" text="Fully">
      <formula>LEFT(F62,LEN("Fully"))="Fully"</formula>
    </cfRule>
  </conditionalFormatting>
  <conditionalFormatting sqref="F62:F65">
    <cfRule type="beginsWith" dxfId="156" priority="156" operator="beginsWith" text="Unsat">
      <formula>LEFT(F62,LEN("Unsat"))="Unsat"</formula>
    </cfRule>
    <cfRule type="beginsWith" dxfId="155" priority="157" operator="beginsWith" text="Not">
      <formula>LEFT(F62,LEN("Not"))="Not"</formula>
    </cfRule>
  </conditionalFormatting>
  <conditionalFormatting sqref="H26">
    <cfRule type="beginsWith" dxfId="154" priority="147" operator="beginsWith" text="Unsat">
      <formula>LEFT(H26,LEN("Unsat"))="Unsat"</formula>
    </cfRule>
    <cfRule type="beginsWith" dxfId="153" priority="148" operator="beginsWith" text="Not">
      <formula>LEFT(H26,LEN("Not"))="Not"</formula>
    </cfRule>
    <cfRule type="beginsWith" dxfId="152" priority="149" operator="beginsWith" text="Satisfactory">
      <formula>LEFT(H26,LEN("Satisfactory"))="Satisfactory"</formula>
    </cfRule>
    <cfRule type="beginsWith" dxfId="151" priority="150" operator="beginsWith" text="Part">
      <formula>LEFT(H26,LEN("Part"))="Part"</formula>
    </cfRule>
    <cfRule type="beginsWith" dxfId="150" priority="151" operator="beginsWith" text="Good">
      <formula>LEFT(H26,LEN("Good"))="Good"</formula>
    </cfRule>
    <cfRule type="beginsWith" dxfId="149" priority="152" operator="beginsWith" text="Satisfactorily">
      <formula>LEFT(H26,LEN("Satisfactorily"))="Satisfactorily"</formula>
    </cfRule>
    <cfRule type="beginsWith" dxfId="148" priority="153" operator="beginsWith" text="Mostly">
      <formula>LEFT(H26,LEN("Mostly"))="Mostly"</formula>
    </cfRule>
    <cfRule type="beginsWith" dxfId="147" priority="154" operator="beginsWith" text="Very">
      <formula>LEFT(H26,LEN("Very"))="Very"</formula>
    </cfRule>
    <cfRule type="beginsWith" dxfId="146" priority="155" operator="beginsWith" text="Fully">
      <formula>LEFT(H26,LEN("Fully"))="Fully"</formula>
    </cfRule>
  </conditionalFormatting>
  <conditionalFormatting sqref="J1:N11 J13:N1048576">
    <cfRule type="beginsWith" dxfId="145" priority="140" operator="beginsWith" text="Satisfactory">
      <formula>LEFT(J1,LEN("Satisfactory"))="Satisfactory"</formula>
    </cfRule>
    <cfRule type="beginsWith" dxfId="144" priority="141" operator="beginsWith" text="Part">
      <formula>LEFT(J1,LEN("Part"))="Part"</formula>
    </cfRule>
    <cfRule type="beginsWith" dxfId="143" priority="142" operator="beginsWith" text="Good">
      <formula>LEFT(J1,LEN("Good"))="Good"</formula>
    </cfRule>
    <cfRule type="beginsWith" dxfId="142" priority="143" operator="beginsWith" text="Satisfactorily">
      <formula>LEFT(J1,LEN("Satisfactorily"))="Satisfactorily"</formula>
    </cfRule>
    <cfRule type="beginsWith" dxfId="141" priority="144" operator="beginsWith" text="Mostly">
      <formula>LEFT(J1,LEN("Mostly"))="Mostly"</formula>
    </cfRule>
    <cfRule type="beginsWith" dxfId="140" priority="145" operator="beginsWith" text="Very">
      <formula>LEFT(J1,LEN("Very"))="Very"</formula>
    </cfRule>
    <cfRule type="beginsWith" dxfId="139" priority="146" operator="beginsWith" text="Fully">
      <formula>LEFT(J1,LEN("Fully"))="Fully"</formula>
    </cfRule>
  </conditionalFormatting>
  <conditionalFormatting sqref="J1:N11 J13:N1048576">
    <cfRule type="beginsWith" dxfId="138" priority="138" operator="beginsWith" text="Unsat">
      <formula>LEFT(J1,LEN("Unsat"))="Unsat"</formula>
    </cfRule>
    <cfRule type="beginsWith" dxfId="137" priority="139" operator="beginsWith" text="Not">
      <formula>LEFT(J1,LEN("Not"))="Not"</formula>
    </cfRule>
  </conditionalFormatting>
  <conditionalFormatting sqref="J12:N12">
    <cfRule type="beginsWith" dxfId="136" priority="129" operator="beginsWith" text="Unsat">
      <formula>LEFT(J12,LEN("Unsat"))="Unsat"</formula>
    </cfRule>
    <cfRule type="beginsWith" dxfId="135" priority="130" operator="beginsWith" text="Not">
      <formula>LEFT(J12,LEN("Not"))="Not"</formula>
    </cfRule>
    <cfRule type="beginsWith" dxfId="134" priority="131" operator="beginsWith" text="Satisfactory">
      <formula>LEFT(J12,LEN("Satisfactory"))="Satisfactory"</formula>
    </cfRule>
    <cfRule type="beginsWith" dxfId="133" priority="132" operator="beginsWith" text="Part">
      <formula>LEFT(J12,LEN("Part"))="Part"</formula>
    </cfRule>
    <cfRule type="beginsWith" dxfId="132" priority="133" operator="beginsWith" text="Good">
      <formula>LEFT(J12,LEN("Good"))="Good"</formula>
    </cfRule>
    <cfRule type="beginsWith" dxfId="131" priority="134" operator="beginsWith" text="Satisfactorily">
      <formula>LEFT(J12,LEN("Satisfactorily"))="Satisfactorily"</formula>
    </cfRule>
    <cfRule type="beginsWith" dxfId="130" priority="135" operator="beginsWith" text="Mostly">
      <formula>LEFT(J12,LEN("Mostly"))="Mostly"</formula>
    </cfRule>
    <cfRule type="beginsWith" dxfId="129" priority="136" operator="beginsWith" text="Very">
      <formula>LEFT(J12,LEN("Very"))="Very"</formula>
    </cfRule>
    <cfRule type="beginsWith" dxfId="128" priority="137" operator="beginsWith" text="Fully">
      <formula>LEFT(J12,LEN("Fully"))="Fully"</formula>
    </cfRule>
  </conditionalFormatting>
  <conditionalFormatting sqref="H30">
    <cfRule type="beginsWith" dxfId="127" priority="120" operator="beginsWith" text="Unsat">
      <formula>LEFT(H30,LEN("Unsat"))="Unsat"</formula>
    </cfRule>
    <cfRule type="beginsWith" dxfId="126" priority="121" operator="beginsWith" text="Not">
      <formula>LEFT(H30,LEN("Not"))="Not"</formula>
    </cfRule>
    <cfRule type="beginsWith" dxfId="125" priority="122" operator="beginsWith" text="Satisfactory">
      <formula>LEFT(H30,LEN("Satisfactory"))="Satisfactory"</formula>
    </cfRule>
    <cfRule type="beginsWith" dxfId="124" priority="123" operator="beginsWith" text="Part">
      <formula>LEFT(H30,LEN("Part"))="Part"</formula>
    </cfRule>
    <cfRule type="beginsWith" dxfId="123" priority="124" operator="beginsWith" text="Good">
      <formula>LEFT(H30,LEN("Good"))="Good"</formula>
    </cfRule>
    <cfRule type="beginsWith" dxfId="122" priority="125" operator="beginsWith" text="Satisfactorily">
      <formula>LEFT(H30,LEN("Satisfactorily"))="Satisfactorily"</formula>
    </cfRule>
    <cfRule type="beginsWith" dxfId="121" priority="126" operator="beginsWith" text="Mostly">
      <formula>LEFT(H30,LEN("Mostly"))="Mostly"</formula>
    </cfRule>
    <cfRule type="beginsWith" dxfId="120" priority="127" operator="beginsWith" text="Very">
      <formula>LEFT(H30,LEN("Very"))="Very"</formula>
    </cfRule>
    <cfRule type="beginsWith" dxfId="119" priority="128" operator="beginsWith" text="Fully">
      <formula>LEFT(H30,LEN("Fully"))="Fully"</formula>
    </cfRule>
  </conditionalFormatting>
  <conditionalFormatting sqref="H37">
    <cfRule type="beginsWith" dxfId="118" priority="111" operator="beginsWith" text="Unsat">
      <formula>LEFT(H37,LEN("Unsat"))="Unsat"</formula>
    </cfRule>
    <cfRule type="beginsWith" dxfId="117" priority="112" operator="beginsWith" text="Not">
      <formula>LEFT(H37,LEN("Not"))="Not"</formula>
    </cfRule>
    <cfRule type="beginsWith" dxfId="116" priority="113" operator="beginsWith" text="Satisfactory">
      <formula>LEFT(H37,LEN("Satisfactory"))="Satisfactory"</formula>
    </cfRule>
    <cfRule type="beginsWith" dxfId="115" priority="114" operator="beginsWith" text="Part">
      <formula>LEFT(H37,LEN("Part"))="Part"</formula>
    </cfRule>
    <cfRule type="beginsWith" dxfId="114" priority="115" operator="beginsWith" text="Good">
      <formula>LEFT(H37,LEN("Good"))="Good"</formula>
    </cfRule>
    <cfRule type="beginsWith" dxfId="113" priority="116" operator="beginsWith" text="Satisfactorily">
      <formula>LEFT(H37,LEN("Satisfactorily"))="Satisfactorily"</formula>
    </cfRule>
    <cfRule type="beginsWith" dxfId="112" priority="117" operator="beginsWith" text="Mostly">
      <formula>LEFT(H37,LEN("Mostly"))="Mostly"</formula>
    </cfRule>
    <cfRule type="beginsWith" dxfId="111" priority="118" operator="beginsWith" text="Very">
      <formula>LEFT(H37,LEN("Very"))="Very"</formula>
    </cfRule>
    <cfRule type="beginsWith" dxfId="110" priority="119" operator="beginsWith" text="Fully">
      <formula>LEFT(H37,LEN("Fully"))="Fully"</formula>
    </cfRule>
  </conditionalFormatting>
  <conditionalFormatting sqref="H43">
    <cfRule type="beginsWith" dxfId="109" priority="102" operator="beginsWith" text="Unsat">
      <formula>LEFT(H43,LEN("Unsat"))="Unsat"</formula>
    </cfRule>
    <cfRule type="beginsWith" dxfId="108" priority="103" operator="beginsWith" text="Not">
      <formula>LEFT(H43,LEN("Not"))="Not"</formula>
    </cfRule>
    <cfRule type="beginsWith" dxfId="107" priority="104" operator="beginsWith" text="Satisfactory">
      <formula>LEFT(H43,LEN("Satisfactory"))="Satisfactory"</formula>
    </cfRule>
    <cfRule type="beginsWith" dxfId="106" priority="105" operator="beginsWith" text="Part">
      <formula>LEFT(H43,LEN("Part"))="Part"</formula>
    </cfRule>
    <cfRule type="beginsWith" dxfId="105" priority="106" operator="beginsWith" text="Good">
      <formula>LEFT(H43,LEN("Good"))="Good"</formula>
    </cfRule>
    <cfRule type="beginsWith" dxfId="104" priority="107" operator="beginsWith" text="Satisfactorily">
      <formula>LEFT(H43,LEN("Satisfactorily"))="Satisfactorily"</formula>
    </cfRule>
    <cfRule type="beginsWith" dxfId="103" priority="108" operator="beginsWith" text="Mostly">
      <formula>LEFT(H43,LEN("Mostly"))="Mostly"</formula>
    </cfRule>
    <cfRule type="beginsWith" dxfId="102" priority="109" operator="beginsWith" text="Very">
      <formula>LEFT(H43,LEN("Very"))="Very"</formula>
    </cfRule>
    <cfRule type="beginsWith" dxfId="101" priority="110" operator="beginsWith" text="Fully">
      <formula>LEFT(H43,LEN("Fully"))="Fully"</formula>
    </cfRule>
  </conditionalFormatting>
  <conditionalFormatting sqref="H49">
    <cfRule type="beginsWith" dxfId="100" priority="93" operator="beginsWith" text="Unsat">
      <formula>LEFT(H49,LEN("Unsat"))="Unsat"</formula>
    </cfRule>
    <cfRule type="beginsWith" dxfId="99" priority="94" operator="beginsWith" text="Not">
      <formula>LEFT(H49,LEN("Not"))="Not"</formula>
    </cfRule>
    <cfRule type="beginsWith" dxfId="98" priority="95" operator="beginsWith" text="Satisfactory">
      <formula>LEFT(H49,LEN("Satisfactory"))="Satisfactory"</formula>
    </cfRule>
    <cfRule type="beginsWith" dxfId="97" priority="96" operator="beginsWith" text="Part">
      <formula>LEFT(H49,LEN("Part"))="Part"</formula>
    </cfRule>
    <cfRule type="beginsWith" dxfId="96" priority="97" operator="beginsWith" text="Good">
      <formula>LEFT(H49,LEN("Good"))="Good"</formula>
    </cfRule>
    <cfRule type="beginsWith" dxfId="95" priority="98" operator="beginsWith" text="Satisfactorily">
      <formula>LEFT(H49,LEN("Satisfactorily"))="Satisfactorily"</formula>
    </cfRule>
    <cfRule type="beginsWith" dxfId="94" priority="99" operator="beginsWith" text="Mostly">
      <formula>LEFT(H49,LEN("Mostly"))="Mostly"</formula>
    </cfRule>
    <cfRule type="beginsWith" dxfId="93" priority="100" operator="beginsWith" text="Very">
      <formula>LEFT(H49,LEN("Very"))="Very"</formula>
    </cfRule>
    <cfRule type="beginsWith" dxfId="92" priority="101" operator="beginsWith" text="Fully">
      <formula>LEFT(H49,LEN("Fully"))="Fully"</formula>
    </cfRule>
  </conditionalFormatting>
  <conditionalFormatting sqref="H55">
    <cfRule type="beginsWith" dxfId="91" priority="86" operator="beginsWith" text="Satisfactory">
      <formula>LEFT(H55,LEN("Satisfactory"))="Satisfactory"</formula>
    </cfRule>
    <cfRule type="beginsWith" dxfId="90" priority="87" operator="beginsWith" text="Part">
      <formula>LEFT(H55,LEN("Part"))="Part"</formula>
    </cfRule>
    <cfRule type="beginsWith" dxfId="89" priority="88" operator="beginsWith" text="Good">
      <formula>LEFT(H55,LEN("Good"))="Good"</formula>
    </cfRule>
    <cfRule type="beginsWith" dxfId="88" priority="89" operator="beginsWith" text="Satisfactorily">
      <formula>LEFT(H55,LEN("Satisfactorily"))="Satisfactorily"</formula>
    </cfRule>
    <cfRule type="beginsWith" dxfId="87" priority="90" operator="beginsWith" text="Mostly">
      <formula>LEFT(H55,LEN("Mostly"))="Mostly"</formula>
    </cfRule>
    <cfRule type="beginsWith" dxfId="86" priority="91" operator="beginsWith" text="Very">
      <formula>LEFT(H55,LEN("Very"))="Very"</formula>
    </cfRule>
    <cfRule type="beginsWith" dxfId="85" priority="92" operator="beginsWith" text="Fully">
      <formula>LEFT(H55,LEN("Fully"))="Fully"</formula>
    </cfRule>
  </conditionalFormatting>
  <conditionalFormatting sqref="H55">
    <cfRule type="beginsWith" dxfId="84" priority="84" operator="beginsWith" text="Unsat">
      <formula>LEFT(H55,LEN("Unsat"))="Unsat"</formula>
    </cfRule>
    <cfRule type="beginsWith" dxfId="83" priority="85" operator="beginsWith" text="Not">
      <formula>LEFT(H55,LEN("Not"))="Not"</formula>
    </cfRule>
  </conditionalFormatting>
  <conditionalFormatting sqref="H55">
    <cfRule type="beginsWith" dxfId="82" priority="80" operator="beginsWith" text="Meets">
      <formula>LEFT(H55,LEN("Meets"))="Meets"</formula>
    </cfRule>
    <cfRule type="beginsWith" dxfId="81" priority="81" operator="beginsWith" text="Approaching">
      <formula>LEFT(H55,LEN("Approaching"))="Approaching"</formula>
    </cfRule>
    <cfRule type="beginsWith" dxfId="80" priority="82" operator="beginsWith" text="Missing">
      <formula>LEFT(H55,LEN("Missing"))="Missing"</formula>
    </cfRule>
    <cfRule type="beginsWith" dxfId="79" priority="83" operator="beginsWith" text="Exceeds">
      <formula>LEFT(H55,LEN("Exceeds"))="Exceeds"</formula>
    </cfRule>
  </conditionalFormatting>
  <conditionalFormatting sqref="H60">
    <cfRule type="beginsWith" dxfId="78" priority="71" operator="beginsWith" text="Unsat">
      <formula>LEFT(H60,LEN("Unsat"))="Unsat"</formula>
    </cfRule>
    <cfRule type="beginsWith" dxfId="77" priority="72" operator="beginsWith" text="Not">
      <formula>LEFT(H60,LEN("Not"))="Not"</formula>
    </cfRule>
    <cfRule type="beginsWith" dxfId="76" priority="73" operator="beginsWith" text="Satisfactory">
      <formula>LEFT(H60,LEN("Satisfactory"))="Satisfactory"</formula>
    </cfRule>
    <cfRule type="beginsWith" dxfId="75" priority="74" operator="beginsWith" text="Part">
      <formula>LEFT(H60,LEN("Part"))="Part"</formula>
    </cfRule>
    <cfRule type="beginsWith" dxfId="74" priority="75" operator="beginsWith" text="Good">
      <formula>LEFT(H60,LEN("Good"))="Good"</formula>
    </cfRule>
    <cfRule type="beginsWith" dxfId="73" priority="76" operator="beginsWith" text="Satisfactorily">
      <formula>LEFT(H60,LEN("Satisfactorily"))="Satisfactorily"</formula>
    </cfRule>
    <cfRule type="beginsWith" dxfId="72" priority="77" operator="beginsWith" text="Mostly">
      <formula>LEFT(H60,LEN("Mostly"))="Mostly"</formula>
    </cfRule>
    <cfRule type="beginsWith" dxfId="71" priority="78" operator="beginsWith" text="Very">
      <formula>LEFT(H60,LEN("Very"))="Very"</formula>
    </cfRule>
    <cfRule type="beginsWith" dxfId="70" priority="79" operator="beginsWith" text="Fully">
      <formula>LEFT(H60,LEN("Fully"))="Fully"</formula>
    </cfRule>
  </conditionalFormatting>
  <conditionalFormatting sqref="F70:F72">
    <cfRule type="beginsWith" dxfId="69" priority="52" operator="beginsWith" text="Unsat">
      <formula>LEFT(F70,LEN("Unsat"))="Unsat"</formula>
    </cfRule>
    <cfRule type="beginsWith" dxfId="68" priority="53" operator="beginsWith" text="Not">
      <formula>LEFT(F70,LEN("Not"))="Not"</formula>
    </cfRule>
    <cfRule type="beginsWith" dxfId="67" priority="54" operator="beginsWith" text="Satisfactory">
      <formula>LEFT(F70,LEN("Satisfactory"))="Satisfactory"</formula>
    </cfRule>
    <cfRule type="beginsWith" dxfId="66" priority="55" operator="beginsWith" text="Part">
      <formula>LEFT(F70,LEN("Part"))="Part"</formula>
    </cfRule>
    <cfRule type="beginsWith" dxfId="65" priority="56" operator="beginsWith" text="Good">
      <formula>LEFT(F70,LEN("Good"))="Good"</formula>
    </cfRule>
    <cfRule type="beginsWith" dxfId="64" priority="57" operator="beginsWith" text="Satisfactorily">
      <formula>LEFT(F70,LEN("Satisfactorily"))="Satisfactorily"</formula>
    </cfRule>
    <cfRule type="beginsWith" dxfId="63" priority="58" operator="beginsWith" text="Mostly">
      <formula>LEFT(F70,LEN("Mostly"))="Mostly"</formula>
    </cfRule>
    <cfRule type="beginsWith" dxfId="62" priority="59" operator="beginsWith" text="Very">
      <formula>LEFT(F70,LEN("Very"))="Very"</formula>
    </cfRule>
    <cfRule type="beginsWith" dxfId="61" priority="60" operator="beginsWith" text="Fully">
      <formula>LEFT(F70,LEN("Fully"))="Fully"</formula>
    </cfRule>
  </conditionalFormatting>
  <conditionalFormatting sqref="F71:F72">
    <cfRule type="beginsWith" dxfId="60" priority="42" operator="beginsWith" text="Unsat">
      <formula>LEFT(F71,LEN("Unsat"))="Unsat"</formula>
    </cfRule>
    <cfRule type="beginsWith" dxfId="59" priority="43" operator="beginsWith" text="Not">
      <formula>LEFT(F71,LEN("Not"))="Not"</formula>
    </cfRule>
    <cfRule type="beginsWith" dxfId="58" priority="44" operator="beginsWith" text="Satisfactory">
      <formula>LEFT(F71,LEN("Satisfactory"))="Satisfactory"</formula>
    </cfRule>
    <cfRule type="beginsWith" dxfId="57" priority="45" operator="beginsWith" text="Part">
      <formula>LEFT(F71,LEN("Part"))="Part"</formula>
    </cfRule>
    <cfRule type="beginsWith" dxfId="56" priority="46" operator="beginsWith" text="Good">
      <formula>LEFT(F71,LEN("Good"))="Good"</formula>
    </cfRule>
    <cfRule type="beginsWith" dxfId="55" priority="47" operator="beginsWith" text="Satisfactorily">
      <formula>LEFT(F71,LEN("Satisfactorily"))="Satisfactorily"</formula>
    </cfRule>
    <cfRule type="beginsWith" dxfId="54" priority="48" operator="beginsWith" text="Mostly">
      <formula>LEFT(F71,LEN("Mostly"))="Mostly"</formula>
    </cfRule>
    <cfRule type="beginsWith" dxfId="53" priority="49" operator="beginsWith" text="Very">
      <formula>LEFT(F71,LEN("Very"))="Very"</formula>
    </cfRule>
    <cfRule type="beginsWith" dxfId="52" priority="50" operator="beginsWith" text="Fully">
      <formula>LEFT(F71,LEN("Fully"))="Fully"</formula>
    </cfRule>
  </conditionalFormatting>
  <conditionalFormatting sqref="F72">
    <cfRule type="beginsWith" dxfId="51" priority="62" operator="beginsWith" text="Unsat">
      <formula>LEFT(F72,LEN("Unsat"))="Unsat"</formula>
    </cfRule>
    <cfRule type="beginsWith" dxfId="50" priority="63" operator="beginsWith" text="Not">
      <formula>LEFT(F72,LEN("Not"))="Not"</formula>
    </cfRule>
    <cfRule type="beginsWith" dxfId="49" priority="64" operator="beginsWith" text="Satisfactory">
      <formula>LEFT(F72,LEN("Satisfactory"))="Satisfactory"</formula>
    </cfRule>
    <cfRule type="beginsWith" dxfId="48" priority="65" operator="beginsWith" text="Part">
      <formula>LEFT(F72,LEN("Part"))="Part"</formula>
    </cfRule>
    <cfRule type="beginsWith" dxfId="47" priority="66" operator="beginsWith" text="Good">
      <formula>LEFT(F72,LEN("Good"))="Good"</formula>
    </cfRule>
    <cfRule type="beginsWith" dxfId="46" priority="67" operator="beginsWith" text="Satisfactorily">
      <formula>LEFT(F72,LEN("Satisfactorily"))="Satisfactorily"</formula>
    </cfRule>
    <cfRule type="beginsWith" dxfId="45" priority="68" operator="beginsWith" text="Mostly">
      <formula>LEFT(F72,LEN("Mostly"))="Mostly"</formula>
    </cfRule>
    <cfRule type="beginsWith" dxfId="44" priority="69" operator="beginsWith" text="Very">
      <formula>LEFT(F72,LEN("Very"))="Very"</formula>
    </cfRule>
    <cfRule type="beginsWith" dxfId="43" priority="70" operator="beginsWith" text="Fully">
      <formula>LEFT(F72,LEN("Fully"))="Fully"</formula>
    </cfRule>
  </conditionalFormatting>
  <conditionalFormatting sqref="F70:G72">
    <cfRule type="containsText" dxfId="42" priority="51" operator="containsText" text="Yes ">
      <formula>NOT(ISERROR(SEARCH("Yes ",F70)))</formula>
    </cfRule>
  </conditionalFormatting>
  <conditionalFormatting sqref="F70:G72">
    <cfRule type="containsText" dxfId="41" priority="40" operator="containsText" text="No">
      <formula>NOT(ISERROR(SEARCH("No",F70)))</formula>
    </cfRule>
  </conditionalFormatting>
  <conditionalFormatting sqref="F71:G71">
    <cfRule type="containsText" dxfId="40" priority="41" operator="containsText" text="Yes ">
      <formula>NOT(ISERROR(SEARCH("Yes ",F71)))</formula>
    </cfRule>
  </conditionalFormatting>
  <conditionalFormatting sqref="F72:G72">
    <cfRule type="containsText" dxfId="39" priority="61" operator="containsText" text="Yes ">
      <formula>NOT(ISERROR(SEARCH("Yes ",F72)))</formula>
    </cfRule>
  </conditionalFormatting>
  <conditionalFormatting sqref="F72:G72">
    <cfRule type="containsText" dxfId="38" priority="39" operator="containsText" text="Yes ">
      <formula>NOT(ISERROR(SEARCH("Yes ",F72)))</formula>
    </cfRule>
  </conditionalFormatting>
  <conditionalFormatting sqref="H69">
    <cfRule type="beginsWith" dxfId="37" priority="30" operator="beginsWith" text="Unsat">
      <formula>LEFT(H69,LEN("Unsat"))="Unsat"</formula>
    </cfRule>
    <cfRule type="beginsWith" dxfId="36" priority="31" operator="beginsWith" text="Not">
      <formula>LEFT(H69,LEN("Not"))="Not"</formula>
    </cfRule>
    <cfRule type="beginsWith" dxfId="35" priority="32" operator="beginsWith" text="Satisfactory">
      <formula>LEFT(H69,LEN("Satisfactory"))="Satisfactory"</formula>
    </cfRule>
    <cfRule type="beginsWith" dxfId="34" priority="33" operator="beginsWith" text="Part">
      <formula>LEFT(H69,LEN("Part"))="Part"</formula>
    </cfRule>
    <cfRule type="beginsWith" dxfId="33" priority="34" operator="beginsWith" text="Good">
      <formula>LEFT(H69,LEN("Good"))="Good"</formula>
    </cfRule>
    <cfRule type="beginsWith" dxfId="32" priority="35" operator="beginsWith" text="Satisfactorily">
      <formula>LEFT(H69,LEN("Satisfactorily"))="Satisfactorily"</formula>
    </cfRule>
    <cfRule type="beginsWith" dxfId="31" priority="36" operator="beginsWith" text="Mostly">
      <formula>LEFT(H69,LEN("Mostly"))="Mostly"</formula>
    </cfRule>
    <cfRule type="beginsWith" dxfId="30" priority="37" operator="beginsWith" text="Very">
      <formula>LEFT(H69,LEN("Very"))="Very"</formula>
    </cfRule>
    <cfRule type="beginsWith" dxfId="29" priority="38" operator="beginsWith" text="Fully">
      <formula>LEFT(H69,LEN("Fully"))="Fully"</formula>
    </cfRule>
  </conditionalFormatting>
  <conditionalFormatting sqref="H69:I69">
    <cfRule type="containsText" dxfId="28" priority="28" operator="containsText" text="sufficient">
      <formula>NOT(ISERROR(SEARCH("sufficient",H69)))</formula>
    </cfRule>
    <cfRule type="containsText" dxfId="27" priority="29" operator="containsText" text="missing">
      <formula>NOT(ISERROR(SEARCH("missing",H69)))</formula>
    </cfRule>
  </conditionalFormatting>
  <conditionalFormatting sqref="F76">
    <cfRule type="beginsWith" dxfId="26" priority="21" operator="beginsWith" text="Satisfactory">
      <formula>LEFT(F76,LEN("Satisfactory"))="Satisfactory"</formula>
    </cfRule>
    <cfRule type="beginsWith" dxfId="25" priority="22" operator="beginsWith" text="Part">
      <formula>LEFT(F76,LEN("Part"))="Part"</formula>
    </cfRule>
    <cfRule type="beginsWith" dxfId="24" priority="23" operator="beginsWith" text="Good">
      <formula>LEFT(F76,LEN("Good"))="Good"</formula>
    </cfRule>
    <cfRule type="beginsWith" dxfId="23" priority="24" operator="beginsWith" text="Satisfactorily">
      <formula>LEFT(F76,LEN("Satisfactorily"))="Satisfactorily"</formula>
    </cfRule>
    <cfRule type="beginsWith" dxfId="22" priority="25" operator="beginsWith" text="Mostly">
      <formula>LEFT(F76,LEN("Mostly"))="Mostly"</formula>
    </cfRule>
    <cfRule type="beginsWith" dxfId="21" priority="26" operator="beginsWith" text="Very">
      <formula>LEFT(F76,LEN("Very"))="Very"</formula>
    </cfRule>
    <cfRule type="beginsWith" dxfId="20" priority="27" operator="beginsWith" text="Fully">
      <formula>LEFT(F76,LEN("Fully"))="Fully"</formula>
    </cfRule>
  </conditionalFormatting>
  <conditionalFormatting sqref="F76">
    <cfRule type="beginsWith" dxfId="19" priority="19" operator="beginsWith" text="Unsat">
      <formula>LEFT(F76,LEN("Unsat"))="Unsat"</formula>
    </cfRule>
    <cfRule type="beginsWith" dxfId="18" priority="20" operator="beginsWith" text="Not">
      <formula>LEFT(F76,LEN("Not"))="Not"</formula>
    </cfRule>
  </conditionalFormatting>
  <conditionalFormatting sqref="H76">
    <cfRule type="beginsWith" dxfId="17" priority="12" operator="beginsWith" text="Satisfactory">
      <formula>LEFT(H76,LEN("Satisfactory"))="Satisfactory"</formula>
    </cfRule>
    <cfRule type="beginsWith" dxfId="16" priority="13" operator="beginsWith" text="Part">
      <formula>LEFT(H76,LEN("Part"))="Part"</formula>
    </cfRule>
    <cfRule type="beginsWith" dxfId="15" priority="14" operator="beginsWith" text="Good">
      <formula>LEFT(H76,LEN("Good"))="Good"</formula>
    </cfRule>
    <cfRule type="beginsWith" dxfId="14" priority="15" operator="beginsWith" text="Satisfactorily">
      <formula>LEFT(H76,LEN("Satisfactorily"))="Satisfactorily"</formula>
    </cfRule>
    <cfRule type="beginsWith" dxfId="13" priority="16" operator="beginsWith" text="Mostly">
      <formula>LEFT(H76,LEN("Mostly"))="Mostly"</formula>
    </cfRule>
    <cfRule type="beginsWith" dxfId="12" priority="17" operator="beginsWith" text="Very">
      <formula>LEFT(H76,LEN("Very"))="Very"</formula>
    </cfRule>
    <cfRule type="beginsWith" dxfId="11" priority="18" operator="beginsWith" text="Fully">
      <formula>LEFT(H76,LEN("Fully"))="Fully"</formula>
    </cfRule>
  </conditionalFormatting>
  <conditionalFormatting sqref="H76">
    <cfRule type="beginsWith" dxfId="10" priority="10" operator="beginsWith" text="Unsat">
      <formula>LEFT(H76,LEN("Unsat"))="Unsat"</formula>
    </cfRule>
    <cfRule type="beginsWith" dxfId="9" priority="11" operator="beginsWith" text="Not">
      <formula>LEFT(H76,LEN("Not"))="Not"</formula>
    </cfRule>
  </conditionalFormatting>
  <conditionalFormatting sqref="H20">
    <cfRule type="beginsWith" dxfId="8" priority="3" operator="beginsWith" text="Satisfactory">
      <formula>LEFT(H20,LEN("Satisfactory"))="Satisfactory"</formula>
    </cfRule>
    <cfRule type="beginsWith" dxfId="7" priority="4" operator="beginsWith" text="Part">
      <formula>LEFT(H20,LEN("Part"))="Part"</formula>
    </cfRule>
    <cfRule type="beginsWith" dxfId="6" priority="5" operator="beginsWith" text="Good">
      <formula>LEFT(H20,LEN("Good"))="Good"</formula>
    </cfRule>
    <cfRule type="beginsWith" dxfId="5" priority="6" operator="beginsWith" text="Satisfactorily">
      <formula>LEFT(H20,LEN("Satisfactorily"))="Satisfactorily"</formula>
    </cfRule>
    <cfRule type="beginsWith" dxfId="4" priority="7" operator="beginsWith" text="Mostly">
      <formula>LEFT(H20,LEN("Mostly"))="Mostly"</formula>
    </cfRule>
    <cfRule type="beginsWith" dxfId="3" priority="8" operator="beginsWith" text="Very">
      <formula>LEFT(H20,LEN("Very"))="Very"</formula>
    </cfRule>
    <cfRule type="beginsWith" dxfId="2" priority="9" operator="beginsWith" text="Fully">
      <formula>LEFT(H20,LEN("Fully"))="Fully"</formula>
    </cfRule>
  </conditionalFormatting>
  <conditionalFormatting sqref="H20">
    <cfRule type="beginsWith" dxfId="1" priority="1" operator="beginsWith" text="Unsat">
      <formula>LEFT(H20,LEN("Unsat"))="Unsat"</formula>
    </cfRule>
    <cfRule type="beginsWith" dxfId="0" priority="2" operator="beginsWith" text="Not">
      <formula>LEFT(H20,LEN("Not"))="Not"</formula>
    </cfRule>
  </conditionalFormatting>
  <dataValidations count="2">
    <dataValidation type="list" allowBlank="1" showInputMessage="1" showErrorMessage="1" sqref="F73 E14" xr:uid="{6B3B7BC4-6BE7-7B47-AE73-AA15970D4C89}"/>
    <dataValidation type="list" allowBlank="1" showInputMessage="1" showErrorMessage="1" sqref="D17:G18 G16:H16" xr:uid="{13890572-2E77-9344-BF8F-037101FC35C9}">
      <formula1>SP</formula1>
    </dataValidation>
  </dataValidations>
  <pageMargins left="0.25" right="0.25" top="0.75" bottom="0.75" header="0.3" footer="0.3"/>
  <pageSetup paperSize="9" fitToHeight="0" orientation="landscape" r:id="rId1"/>
  <headerFooter alignWithMargins="0"/>
  <rowBreaks count="4" manualBreakCount="4">
    <brk id="18" max="8" man="1"/>
    <brk id="36" max="8" man="1"/>
    <brk id="54" max="8" man="1"/>
    <brk id="73"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8D9958DB54144EBFB0C8E7529EC52A" ma:contentTypeVersion="12" ma:contentTypeDescription="Create a new document." ma:contentTypeScope="" ma:versionID="e8dcde9ec8803541b717a74f532e9ee0">
  <xsd:schema xmlns:xsd="http://www.w3.org/2001/XMLSchema" xmlns:xs="http://www.w3.org/2001/XMLSchema" xmlns:p="http://schemas.microsoft.com/office/2006/metadata/properties" xmlns:ns2="a14d2a41-c614-41d0-ad03-b4c5c494406d" xmlns:ns3="3ad252dc-881c-49d7-b8c7-4a0dd2631b9c" targetNamespace="http://schemas.microsoft.com/office/2006/metadata/properties" ma:root="true" ma:fieldsID="99403a49aa7d292dc3488e036c305b98" ns2:_="" ns3:_="">
    <xsd:import namespace="a14d2a41-c614-41d0-ad03-b4c5c494406d"/>
    <xsd:import namespace="3ad252dc-881c-49d7-b8c7-4a0dd2631b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SearchPropertie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4d2a41-c614-41d0-ad03-b4c5c49440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d252dc-881c-49d7-b8c7-4a0dd2631b9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CF4BD77-7BA0-4FD0-AA5B-47EE8590712B}"/>
</file>

<file path=customXml/itemProps2.xml><?xml version="1.0" encoding="utf-8"?>
<ds:datastoreItem xmlns:ds="http://schemas.openxmlformats.org/officeDocument/2006/customXml" ds:itemID="{D56C7BFB-B1B6-441B-AF6C-3194AC73A30D}"/>
</file>

<file path=customXml/itemProps3.xml><?xml version="1.0" encoding="utf-8"?>
<ds:datastoreItem xmlns:ds="http://schemas.openxmlformats.org/officeDocument/2006/customXml" ds:itemID="{6FA7F1C6-2981-4A24-B358-C962C27C3C4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vt:lpstr>
      <vt:lpstr>'31'!Print_Area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Marcondes</dc:creator>
  <cp:lastModifiedBy>Juliet Mwaura</cp:lastModifiedBy>
  <dcterms:created xsi:type="dcterms:W3CDTF">2023-12-12T15:03:36Z</dcterms:created>
  <dcterms:modified xsi:type="dcterms:W3CDTF">2023-12-13T05:35:36Z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0x010100CE8D9958DB54144EBFB0C8E7529EC52A</vt:lpwstr>
  </property>
</Properties>
</file>