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autoCompressPictures="0"/>
  <mc:AlternateContent xmlns:mc="http://schemas.openxmlformats.org/markup-compatibility/2006">
    <mc:Choice Requires="x15">
      <x15ac:absPath xmlns:x15ac="http://schemas.microsoft.com/office/spreadsheetml/2010/11/ac" url="C:\Users\esthe\Desktop\UNW QA\GERAAS\2023\WEE WCARO\"/>
    </mc:Choice>
  </mc:AlternateContent>
  <xr:revisionPtr revIDLastSave="0" documentId="13_ncr:1_{3A8FD5FA-303F-4E8E-BB38-0706C3488308}" xr6:coauthVersionLast="47" xr6:coauthVersionMax="47" xr10:uidLastSave="{00000000-0000-0000-0000-000000000000}"/>
  <bookViews>
    <workbookView xWindow="-110" yWindow="-110" windowWidth="19420" windowHeight="10300" xr2:uid="{00000000-000D-0000-FFFF-FFFF00000000}"/>
  </bookViews>
  <sheets>
    <sheet name="Review template 30 June" sheetId="16" r:id="rId1"/>
    <sheet name="Classification of eval reports" sheetId="3" r:id="rId2"/>
  </sheets>
  <definedNames>
    <definedName name="cc" localSheetId="0">#REF!</definedName>
    <definedName name="cc">#REF!</definedName>
    <definedName name="color">'Classification of eval reports'!$B$17:$D$17</definedName>
    <definedName name="Consultant" localSheetId="0">'Classification of eval reports'!#REF!</definedName>
    <definedName name="Consultant">'Classification of eval reports'!#REF!</definedName>
    <definedName name="_xlnm.Criteria" localSheetId="0">'Classification of eval reports'!#REF!</definedName>
    <definedName name="_xlnm.Criteria">'Classification of eval reports'!#REF!</definedName>
    <definedName name="Geographical">'Classification of eval reports'!$B$10:$E$10</definedName>
    <definedName name="Independance" localSheetId="0">'Classification of eval reports'!#REF!</definedName>
    <definedName name="Independance">'Classification of eval reports'!#REF!</definedName>
    <definedName name="levelofindependance" localSheetId="0">'Classification of eval reports'!#REF!</definedName>
    <definedName name="levelofindependance">'Classification of eval reports'!#REF!</definedName>
    <definedName name="M" localSheetId="0">#REF!</definedName>
    <definedName name="M">#REF!</definedName>
    <definedName name="manage">'Classification of eval reports'!$B$11:$F$11</definedName>
    <definedName name="Management">'Classification of eval reports'!$B$11:$E$11</definedName>
    <definedName name="MTSP">'Classification of eval reports'!$B$14:$I$14</definedName>
    <definedName name="overall" localSheetId="0">#REF!</definedName>
    <definedName name="overall">#REF!</definedName>
    <definedName name="Pararating">'Classification of eval reports'!$B$16:$D$16</definedName>
    <definedName name="_xlnm.Print_Area" localSheetId="1">'Classification of eval reports'!$A$1:$I$16</definedName>
    <definedName name="_xlnm.Print_Area" localSheetId="0">'Review template 30 June'!$A$1:$I$76</definedName>
    <definedName name="Purpose" localSheetId="0">'Classification of eval reports'!#REF!</definedName>
    <definedName name="Purpose">'Classification of eval reports'!#REF!</definedName>
    <definedName name="Rating" localSheetId="0">#REF!</definedName>
    <definedName name="Rating">#REF!</definedName>
    <definedName name="rating1" localSheetId="0">'Review template 30 June'!#REF!</definedName>
    <definedName name="rating1">#REF!</definedName>
    <definedName name="rating2" localSheetId="0">'Review template 30 June'!#REF!</definedName>
    <definedName name="rating2">#REF!</definedName>
    <definedName name="Region">'Classification of eval reports'!$C$7:$I$7</definedName>
    <definedName name="Result">'Classification of eval reports'!$B$12:$D$12</definedName>
    <definedName name="Reviewer" localSheetId="0">'Classification of eval reports'!#REF!</definedName>
    <definedName name="Reviewer">'Classification of eval reports'!#REF!</definedName>
    <definedName name="SectionCriteria">'Classification of eval reports'!$B$16:$E$16</definedName>
    <definedName name="SP">'Classification of eval reports'!$B$14:$H$14</definedName>
    <definedName name="Timing" localSheetId="0">'Classification of eval reports'!#REF!</definedName>
    <definedName name="Timing">'Classification of eval reports'!#REF!</definedName>
    <definedName name="TOR">'Classification of eval reports'!$B$15:$C$15</definedName>
    <definedName name="type">'Classification of eval reports'!$B$8:$F$8</definedName>
    <definedName name="TypeofReport">'Classification of eval reports'!$B$8:$I$8</definedName>
    <definedName name="UNWSP">'Classification of eval reports'!$B$14:$I$14</definedName>
    <definedName name="Year">'Classification of eval reports'!$B$5:$F$5</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K72" i="16" l="1"/>
  <c r="L72" i="16" s="1"/>
  <c r="L71" i="16"/>
  <c r="K71" i="16"/>
  <c r="L70" i="16"/>
  <c r="K70" i="16"/>
  <c r="K65" i="16"/>
  <c r="L65" i="16" s="1"/>
  <c r="K64" i="16"/>
  <c r="L64" i="16" s="1"/>
  <c r="K63" i="16"/>
  <c r="L63" i="16" s="1"/>
  <c r="K62" i="16"/>
  <c r="L62" i="16" s="1"/>
  <c r="G61" i="16"/>
  <c r="M59" i="16"/>
  <c r="N57" i="16" s="1"/>
  <c r="H55" i="16" s="1"/>
  <c r="L59" i="16"/>
  <c r="K59" i="16"/>
  <c r="M58" i="16"/>
  <c r="K58" i="16"/>
  <c r="L58" i="16" s="1"/>
  <c r="M57" i="16"/>
  <c r="K57" i="16"/>
  <c r="L57" i="16" s="1"/>
  <c r="F56" i="16" s="1"/>
  <c r="K54" i="16"/>
  <c r="L54" i="16" s="1"/>
  <c r="L53" i="16"/>
  <c r="K53" i="16"/>
  <c r="K52" i="16"/>
  <c r="L52" i="16" s="1"/>
  <c r="L51" i="16"/>
  <c r="K51" i="16"/>
  <c r="G50" i="16"/>
  <c r="K48" i="16"/>
  <c r="L48" i="16" s="1"/>
  <c r="L47" i="16"/>
  <c r="K47" i="16"/>
  <c r="K46" i="16"/>
  <c r="L46" i="16" s="1"/>
  <c r="L45" i="16"/>
  <c r="K45" i="16"/>
  <c r="G44" i="16"/>
  <c r="K42" i="16"/>
  <c r="L42" i="16" s="1"/>
  <c r="L41" i="16"/>
  <c r="K41" i="16"/>
  <c r="K40" i="16"/>
  <c r="L40" i="16" s="1"/>
  <c r="L39" i="16"/>
  <c r="K39" i="16"/>
  <c r="G38" i="16"/>
  <c r="L36" i="16"/>
  <c r="K36" i="16"/>
  <c r="K35" i="16"/>
  <c r="L35" i="16" s="1"/>
  <c r="L34" i="16"/>
  <c r="K34" i="16"/>
  <c r="K33" i="16"/>
  <c r="L33" i="16" s="1"/>
  <c r="L32" i="16"/>
  <c r="K32" i="16"/>
  <c r="L29" i="16"/>
  <c r="K29" i="16"/>
  <c r="K28" i="16"/>
  <c r="L28" i="16" s="1"/>
  <c r="F27" i="16" s="1"/>
  <c r="H26" i="16" s="1"/>
  <c r="K25" i="16"/>
  <c r="L25" i="16" s="1"/>
  <c r="L24" i="16"/>
  <c r="K24" i="16"/>
  <c r="K23" i="16"/>
  <c r="L23" i="16" s="1"/>
  <c r="L22" i="16"/>
  <c r="K22" i="16"/>
  <c r="H8" i="16"/>
  <c r="M70" i="16" l="1"/>
  <c r="H69" i="16" s="1"/>
  <c r="F50" i="16"/>
  <c r="H49" i="16" s="1"/>
  <c r="F21" i="16"/>
  <c r="H20" i="16" s="1"/>
  <c r="F38" i="16"/>
  <c r="H37" i="16" s="1"/>
  <c r="F31" i="16"/>
  <c r="H30" i="16" s="1"/>
  <c r="F44" i="16"/>
  <c r="H43" i="16" s="1"/>
  <c r="F76" i="16"/>
  <c r="H76" i="16" s="1"/>
  <c r="F61" i="16"/>
  <c r="H60" i="16" s="1"/>
  <c r="H31" i="3" l="1"/>
</calcChain>
</file>

<file path=xl/sharedStrings.xml><?xml version="1.0" encoding="utf-8"?>
<sst xmlns="http://schemas.openxmlformats.org/spreadsheetml/2006/main" count="270" uniqueCount="200">
  <si>
    <t>Other</t>
  </si>
  <si>
    <t>No</t>
  </si>
  <si>
    <t>Report sequence number</t>
  </si>
  <si>
    <t>Title of the Evaluation Report</t>
  </si>
  <si>
    <t>Year of the Evaluation Report</t>
  </si>
  <si>
    <t>Country(ies)</t>
  </si>
  <si>
    <t>Region</t>
  </si>
  <si>
    <t>Yes</t>
  </si>
  <si>
    <t>TORs present</t>
  </si>
  <si>
    <t>Additional Information</t>
  </si>
  <si>
    <t>Very Good</t>
  </si>
  <si>
    <t>Good</t>
  </si>
  <si>
    <t>Unsatisfactory</t>
  </si>
  <si>
    <t xml:space="preserve">Asia and the Pacific </t>
  </si>
  <si>
    <t xml:space="preserve">Eastern and Southern Africa </t>
  </si>
  <si>
    <t>Arab States</t>
  </si>
  <si>
    <t>Corporate (HQ)</t>
  </si>
  <si>
    <t xml:space="preserve">Decentralized </t>
  </si>
  <si>
    <t xml:space="preserve">Corporate </t>
  </si>
  <si>
    <t>Not clear from Report</t>
  </si>
  <si>
    <t xml:space="preserve">UN Women SP Correspondence
</t>
  </si>
  <si>
    <t>Latin Americas and Caribbean</t>
  </si>
  <si>
    <t xml:space="preserve">Management of Evaluation
</t>
  </si>
  <si>
    <t xml:space="preserve">Type of intervention evaluated </t>
  </si>
  <si>
    <t>Type of intervention evaluated</t>
  </si>
  <si>
    <t>RATING</t>
  </si>
  <si>
    <t>Are the evaluation's purpose, objectives and scope sufficiently clear to guide the evaluation?</t>
  </si>
  <si>
    <t>Are the conclusions clearly presented based on findings and substantiated by evidence?</t>
  </si>
  <si>
    <t>Europe and Central Asia</t>
  </si>
  <si>
    <t>Western and Central Africa</t>
  </si>
  <si>
    <t>Parameter Rating Criteria</t>
  </si>
  <si>
    <r>
      <t xml:space="preserve">Geographical
</t>
    </r>
    <r>
      <rPr>
        <i/>
        <sz val="10"/>
        <color theme="1"/>
        <rFont val="Cambria"/>
        <family val="1"/>
        <scheme val="major"/>
      </rPr>
      <t>Coverage of the programme being evaluated and generalizability of evaluation findings</t>
    </r>
  </si>
  <si>
    <r>
      <t xml:space="preserve">Result
</t>
    </r>
    <r>
      <rPr>
        <i/>
        <sz val="10"/>
        <color theme="1"/>
        <rFont val="Cambria"/>
        <family val="1"/>
        <scheme val="major"/>
      </rPr>
      <t>Level of changes sought, as defined in the results framework: refer to substantial use of highest level reached</t>
    </r>
  </si>
  <si>
    <t>Classification of Evaluation Reports</t>
  </si>
  <si>
    <t>UN SWAP</t>
  </si>
  <si>
    <t>Fully integrated (3)</t>
  </si>
  <si>
    <t>Satisfactorily integrated (2)</t>
  </si>
  <si>
    <t>Partially integrated (1)</t>
  </si>
  <si>
    <t>Not at all integrated (0)</t>
  </si>
  <si>
    <t>Review Date</t>
  </si>
  <si>
    <t>Reviewer</t>
  </si>
  <si>
    <r>
      <rPr>
        <b/>
        <sz val="10"/>
        <rFont val="Cambria"/>
        <family val="1"/>
        <scheme val="major"/>
      </rPr>
      <t>UN Women managed</t>
    </r>
  </si>
  <si>
    <r>
      <rPr>
        <b/>
        <sz val="10"/>
        <rFont val="Cambria"/>
        <family val="1"/>
        <scheme val="major"/>
      </rPr>
      <t>National</t>
    </r>
  </si>
  <si>
    <r>
      <rPr>
        <b/>
        <sz val="10"/>
        <rFont val="Cambria"/>
        <family val="1"/>
        <scheme val="major"/>
      </rPr>
      <t>Multi-country</t>
    </r>
  </si>
  <si>
    <r>
      <rPr>
        <b/>
        <sz val="10"/>
        <rFont val="Cambria"/>
        <family val="1"/>
        <scheme val="major"/>
      </rPr>
      <t>Regional</t>
    </r>
  </si>
  <si>
    <r>
      <rPr>
        <b/>
        <sz val="10"/>
        <rFont val="Cambria"/>
        <family val="1"/>
        <scheme val="major"/>
      </rPr>
      <t>Global</t>
    </r>
  </si>
  <si>
    <t>Causal effects deriving directly from programme activities, and assumed to be completely under programme control</t>
  </si>
  <si>
    <t>Effects from one or more programmes being implemented by multiple actors (UN Women and others), where the cumulative effect of outputs elicits results beyond the control of any one agency or programme</t>
  </si>
  <si>
    <t>Final results of a programme or policy on the intended beneficiaries and, where possible, on comparison groups. Reflects the cumulative effect of donor supported programmes of cooperation and national policy initiatives.</t>
  </si>
  <si>
    <r>
      <rPr>
        <b/>
        <sz val="10"/>
        <rFont val="Cambria"/>
        <family val="1"/>
        <scheme val="major"/>
      </rPr>
      <t>Output (direct control)</t>
    </r>
  </si>
  <si>
    <r>
      <rPr>
        <b/>
        <sz val="10"/>
        <rFont val="Cambria"/>
        <family val="1"/>
        <scheme val="major"/>
      </rPr>
      <t>Outcome (multiple actors)</t>
    </r>
  </si>
  <si>
    <r>
      <rPr>
        <b/>
        <sz val="10"/>
        <rFont val="Cambria"/>
        <family val="1"/>
        <scheme val="major"/>
      </rPr>
      <t>Impact (cumulative effects)</t>
    </r>
  </si>
  <si>
    <t>Evaluation Budget (USD)</t>
  </si>
  <si>
    <t>Mostly</t>
  </si>
  <si>
    <t>Partly</t>
  </si>
  <si>
    <t>Not at all</t>
  </si>
  <si>
    <t>Fully</t>
  </si>
  <si>
    <t xml:space="preserve">Is this a credible report that addresses the evaluation purpose and objectives based on evidence, and that can therefore be used with confidence? </t>
  </si>
  <si>
    <t>Rating</t>
  </si>
  <si>
    <t xml:space="preserve"> PART II: THE EIGHT KEY PARAMETERS</t>
  </si>
  <si>
    <t xml:space="preserve"> PART III: THE OVERALL RATING </t>
  </si>
  <si>
    <t>Score</t>
  </si>
  <si>
    <t>Fair</t>
  </si>
  <si>
    <t xml:space="preserve">Does the evaluation meet UN SWAP evaluation performance indicators? Note: this section will be rated according to UN SWAP standards. </t>
  </si>
  <si>
    <t xml:space="preserve"> The report can be used with high level of confidence and is considered a good example. </t>
  </si>
  <si>
    <t xml:space="preserve">The report can be used with certain degree of confidence. </t>
  </si>
  <si>
    <t xml:space="preserve">Misses out the minimum quality standards. </t>
  </si>
  <si>
    <t xml:space="preserve">Report title </t>
  </si>
  <si>
    <t>Geographical Coverage</t>
  </si>
  <si>
    <t>Rating explanation</t>
  </si>
  <si>
    <t>Rating Scale</t>
  </si>
  <si>
    <t>Parameter Weight (%)</t>
  </si>
  <si>
    <t xml:space="preserve"> 1: Object and context</t>
  </si>
  <si>
    <t xml:space="preserve"> 3: Methodology</t>
  </si>
  <si>
    <t xml:space="preserve"> 4: Findings</t>
  </si>
  <si>
    <t xml:space="preserve"> 6: Recommendations</t>
  </si>
  <si>
    <t xml:space="preserve">Year </t>
  </si>
  <si>
    <t>CPE</t>
  </si>
  <si>
    <t xml:space="preserve">Regional/Thematic </t>
  </si>
  <si>
    <t xml:space="preserve">Joint </t>
  </si>
  <si>
    <t>Project</t>
  </si>
  <si>
    <t>Programme</t>
  </si>
  <si>
    <t>Portfolio Budget (USD)</t>
  </si>
  <si>
    <t xml:space="preserve">Strategic Plan Thematic Area (select all that apply) 
</t>
  </si>
  <si>
    <t>Sequence number</t>
  </si>
  <si>
    <t>[Female]</t>
  </si>
  <si>
    <t>[Male]</t>
  </si>
  <si>
    <t xml:space="preserve">Very Good </t>
  </si>
  <si>
    <t xml:space="preserve"> PART I: REPORT DETAILS </t>
  </si>
  <si>
    <t xml:space="preserve">Evaluators </t>
  </si>
  <si>
    <t xml:space="preserve">Other reviewer's comments </t>
  </si>
  <si>
    <t xml:space="preserve">SECTION 4: FINDINGS  (weight 20%) </t>
  </si>
  <si>
    <t>SECTION 2: PURPOSE, OBJECTIVES AND SCOPE   (weight 5%)</t>
  </si>
  <si>
    <t xml:space="preserve"> Executive Feedback on Section 1</t>
  </si>
  <si>
    <t xml:space="preserve"> Executive Feedback on Section 2 </t>
  </si>
  <si>
    <t xml:space="preserve"> Executive Feedback on Section 3 </t>
  </si>
  <si>
    <t xml:space="preserve"> Executive Feedback on Section 4 </t>
  </si>
  <si>
    <t xml:space="preserve"> Executive Feedback on Section 5 </t>
  </si>
  <si>
    <t xml:space="preserve"> Executive Feedback on Section 6 </t>
  </si>
  <si>
    <t xml:space="preserve"> Executive Feedback on Section 7 </t>
  </si>
  <si>
    <t xml:space="preserve"> Executive Feedback on Section 8 </t>
  </si>
  <si>
    <t xml:space="preserve">SECTION 7: GENDER AND HUMAN RIGHTS  (weight 15%) </t>
  </si>
  <si>
    <t xml:space="preserve">SECTION 6: RECOMMENDATIONS  (weight 15%) </t>
  </si>
  <si>
    <t xml:space="preserve">Overall Rating </t>
  </si>
  <si>
    <t>Key Guiding Question</t>
  </si>
  <si>
    <t>Cross-regional</t>
  </si>
  <si>
    <t>Joint</t>
  </si>
  <si>
    <t>Women’s leadership and participation</t>
  </si>
  <si>
    <t>Women’s access to economic empowerment and opportunities</t>
  </si>
  <si>
    <t>Prevent VAW&amp;G and expand access to services</t>
  </si>
  <si>
    <t>Gender response plans and budgets</t>
  </si>
  <si>
    <t>Global norms, polices and standards on GEWE</t>
  </si>
  <si>
    <t xml:space="preserve">Women’s leadership in peace, security and humanitarian response </t>
  </si>
  <si>
    <t xml:space="preserve">SECTION 5: CONCLUSIONS AND LESSONS LEARNED (weight 20%) </t>
  </si>
  <si>
    <t xml:space="preserve">SECTION 3 : METHODOLOGY (weight 15%) </t>
  </si>
  <si>
    <t xml:space="preserve">Section Rating (Number - Above) </t>
  </si>
  <si>
    <t xml:space="preserve">Overall Rating (Number - Above) </t>
  </si>
  <si>
    <t xml:space="preserve"> 5: Conclusions and lessons learned</t>
  </si>
  <si>
    <t xml:space="preserve">Partially meets requirements with some missing elements.  The report can be used with caution. </t>
  </si>
  <si>
    <t>Is the methodology used for the evaluation clearly described and appropriate, and the rationale for the methodological choice justified?</t>
  </si>
  <si>
    <t xml:space="preserve">Criteria Weight </t>
  </si>
  <si>
    <t xml:space="preserve">Weighted increments </t>
  </si>
  <si>
    <t>Raw point score</t>
  </si>
  <si>
    <t>Total weighted score %</t>
  </si>
  <si>
    <t>UN-SWAP score</t>
  </si>
  <si>
    <t>TOTA UN SWAP Score</t>
  </si>
  <si>
    <t>SECTION 1: OBJECT AND CONTEXT OF THE EVALUATION (weight 5%)</t>
  </si>
  <si>
    <t xml:space="preserve"> 7: Gender Equality and Human Rights (UN-SWAP)</t>
  </si>
  <si>
    <t xml:space="preserve">Independent Evaluation and Audit Services (IEAS) 
UN WOMEN Global Evaluation Quality Assessment and Rating </t>
  </si>
  <si>
    <t>Does the report present a clear and full description of the 'object' of the evaluation?</t>
  </si>
  <si>
    <t xml:space="preserve">SECTION 8: THE REPORT PRESENTATION (weight 10%) </t>
  </si>
  <si>
    <t>Is the report well structured, written in accessible language and well presented?</t>
  </si>
  <si>
    <r>
      <rPr>
        <b/>
        <u/>
        <sz val="9"/>
        <rFont val="Cambria"/>
        <family val="1"/>
        <scheme val="major"/>
      </rPr>
      <t xml:space="preserve">Reviewer Guidance :  </t>
    </r>
    <r>
      <rPr>
        <sz val="9"/>
        <rFont val="Cambria"/>
        <family val="1"/>
        <scheme val="major"/>
      </rPr>
      <t xml:space="preserve">
- Overall reports are rated against a four-point scale (Very Good, Good, Fair and Unsatisfactory), which is an aggregated rating of eight parameters.     
- Each overarching parameter is rated against a  four-point scale (Fully, Mostly, Partially  and Not at all). 
- Parameters such as evaluation methodology, findings, conclusions and recommendations are given more weight.  
-  </t>
    </r>
    <r>
      <rPr>
        <b/>
        <sz val="9"/>
        <rFont val="Cambria"/>
        <family val="1"/>
        <scheme val="major"/>
      </rPr>
      <t>Executive feedback</t>
    </r>
    <r>
      <rPr>
        <sz val="9"/>
        <rFont val="Cambria"/>
        <family val="1"/>
        <scheme val="major"/>
      </rPr>
      <t xml:space="preserve"> - provide summary of the extent to which the report meets or fails to meet the criteria provided under each parameter.  Please also include suggestions on how to improve future evaluation practice. The overall review, rating and executive feedback will be provided to the evaluation commissioning office.    </t>
    </r>
  </si>
  <si>
    <t xml:space="preserve"> 2: Purpose, objectives and scope</t>
  </si>
  <si>
    <t xml:space="preserve"> 8: Report presentation</t>
  </si>
  <si>
    <t>Are the recommendations relevant, useful, actionable and clearly presented in a priority order?</t>
  </si>
  <si>
    <t xml:space="preserve">6.3 Recommendations are clear, realistic (e.g. reflect an understanding of the subject's potential constraints to follow-up)  and actionable. </t>
  </si>
  <si>
    <t>OVERALL ASSESSMENT for DISABILITY INCLUSION
 (Missing, Partial, Sufficient)</t>
  </si>
  <si>
    <r>
      <t xml:space="preserve">1.1 The report clearly specifies the </t>
    </r>
    <r>
      <rPr>
        <b/>
        <sz val="9"/>
        <rFont val="Cambria"/>
        <family val="1"/>
        <scheme val="major"/>
      </rPr>
      <t>object</t>
    </r>
    <r>
      <rPr>
        <sz val="9"/>
        <rFont val="Cambria"/>
        <family val="1"/>
        <scheme val="major"/>
      </rPr>
      <t xml:space="preserve"> of the evaluation, and provides a clear and complete description of the intervention's original logic (e.g. expected results chain or theory of change), timeframe, intended beneficiaries by type, geographic location(s) as well as the planned budget of the intervention. 
</t>
    </r>
    <r>
      <rPr>
        <i/>
        <sz val="9"/>
        <color rgb="FF0070C0"/>
        <rFont val="Cambria"/>
        <family val="1"/>
        <scheme val="major"/>
      </rPr>
      <t>Note: Please address all aspects of this sub-criteria. If the project did not have a ToC, clearly outline the expected results of the intervention and how the activities were expected to lead to the results.</t>
    </r>
    <r>
      <rPr>
        <sz val="9"/>
        <rFont val="Cambria"/>
        <family val="1"/>
        <scheme val="major"/>
      </rPr>
      <t xml:space="preserve">
</t>
    </r>
  </si>
  <si>
    <r>
      <t xml:space="preserve">1.2 The </t>
    </r>
    <r>
      <rPr>
        <b/>
        <sz val="9"/>
        <rFont val="Cambria"/>
        <family val="1"/>
        <scheme val="major"/>
      </rPr>
      <t>context</t>
    </r>
    <r>
      <rPr>
        <sz val="9"/>
        <rFont val="Cambria"/>
        <family val="1"/>
        <scheme val="major"/>
      </rPr>
      <t xml:space="preserve"> includes factors that have a direct bearing on the object of the evaluation: social, political, economic, demographic and institutional. This also includes explanation of the contextual gender equality and human rights issues, roles, attitudes and relations. 
</t>
    </r>
    <r>
      <rPr>
        <i/>
        <sz val="9"/>
        <color rgb="FF0070C0"/>
        <rFont val="Cambria"/>
        <family val="1"/>
        <scheme val="major"/>
      </rPr>
      <t xml:space="preserve">
Note: This section should be concise but sufficient to cover key contextual issue.</t>
    </r>
  </si>
  <si>
    <r>
      <t>2.1</t>
    </r>
    <r>
      <rPr>
        <b/>
        <sz val="9"/>
        <rFont val="Cambria"/>
        <family val="1"/>
        <scheme val="major"/>
      </rPr>
      <t xml:space="preserve"> Purpose, objectives and use of evaluation:</t>
    </r>
    <r>
      <rPr>
        <sz val="9"/>
        <rFont val="Cambria"/>
        <family val="1"/>
        <scheme val="major"/>
      </rPr>
      <t xml:space="preserve">  The evaluation report provides a clear explanation of the purpose and the objectives of the evaluation, including the intended use and users of the evaluation and how the information will be used.</t>
    </r>
  </si>
  <si>
    <r>
      <rPr>
        <b/>
        <sz val="9"/>
        <rFont val="Cambria"/>
        <family val="1"/>
        <scheme val="major"/>
      </rPr>
      <t xml:space="preserve">3.1 Methodology: </t>
    </r>
    <r>
      <rPr>
        <sz val="9"/>
        <rFont val="Cambria"/>
        <family val="1"/>
        <scheme val="major"/>
      </rPr>
      <t xml:space="preserve">The report provides a complete description of the methods used for data collection and analysis, the chosen evaluation criteria and evaluation questions, and demonstrate that the methods chosen are appropriate to inform the responses to the criteria and questions. 
</t>
    </r>
    <r>
      <rPr>
        <i/>
        <sz val="9"/>
        <color rgb="FF0070C0"/>
        <rFont val="Cambria"/>
        <family val="1"/>
        <scheme val="major"/>
      </rPr>
      <t xml:space="preserve">
Note: An evaluation matrix containing the evaluation questions in each evaluation criteria, the indicators, the data sources and methods for data collection is useful to show these, but it is still important to include some explanations in the body of the document to clearly demonstrate that the methods are appropriate for triangulation.  Remember to keep this section succinct and use annexes to provide detailed information</t>
    </r>
    <r>
      <rPr>
        <sz val="9"/>
        <rFont val="Cambria"/>
        <family val="1"/>
        <scheme val="major"/>
      </rPr>
      <t>.</t>
    </r>
  </si>
  <si>
    <r>
      <t xml:space="preserve">3.4 </t>
    </r>
    <r>
      <rPr>
        <b/>
        <sz val="9"/>
        <rFont val="Cambria"/>
        <family val="1"/>
        <scheme val="major"/>
      </rPr>
      <t>Limitations:</t>
    </r>
    <r>
      <rPr>
        <sz val="9"/>
        <rFont val="Cambria"/>
        <family val="1"/>
        <scheme val="major"/>
      </rPr>
      <t xml:space="preserve"> The report presents a clear and complete description of limitations and constraints faced by the evaluation and if/how these were mitigated (e.g. gaps in the evidence, biases due to limits in stakeholder consultations, etc.).</t>
    </r>
  </si>
  <si>
    <r>
      <t xml:space="preserve">4.1 Findings are presented with clarity, logic and coherence (e.g. avoid ambiguities). 
</t>
    </r>
    <r>
      <rPr>
        <i/>
        <sz val="9"/>
        <color rgb="FF0070C0"/>
        <rFont val="Cambria"/>
        <family val="1"/>
        <scheme val="major"/>
      </rPr>
      <t>Note: It is a good practice to clearly outline the findings in the report, preferably using a “set” of findings statements, with clear articulation and conciseness, followed by substantiation and full demonstration of the evidence used to formulate the findings’ statements.</t>
    </r>
  </si>
  <si>
    <t>Are the findings well substantiated, clearly presented, relevant and based on evidence?</t>
  </si>
  <si>
    <r>
      <t xml:space="preserve">4.4 Are </t>
    </r>
    <r>
      <rPr>
        <b/>
        <sz val="9"/>
        <rFont val="Cambria"/>
        <family val="1"/>
        <scheme val="major"/>
      </rPr>
      <t xml:space="preserve">cause and effect links </t>
    </r>
    <r>
      <rPr>
        <sz val="9"/>
        <rFont val="Cambria"/>
        <family val="1"/>
        <scheme val="major"/>
      </rPr>
      <t xml:space="preserve">between an intervention and its end results explained and any unintended results highlighted?  
</t>
    </r>
    <r>
      <rPr>
        <i/>
        <sz val="9"/>
        <color rgb="FF0070C0"/>
        <rFont val="Cambria"/>
        <family val="1"/>
        <scheme val="major"/>
      </rPr>
      <t>Note: Remember to include information on both the cause/effect links and unintended results</t>
    </r>
  </si>
  <si>
    <r>
      <t xml:space="preserve">4.2 The evaluation findings are </t>
    </r>
    <r>
      <rPr>
        <b/>
        <sz val="9"/>
        <rFont val="Cambria"/>
        <family val="1"/>
        <scheme val="major"/>
      </rPr>
      <t>well substantiated, and provide sufficient levels of high quality evidence</t>
    </r>
    <r>
      <rPr>
        <sz val="9"/>
        <rFont val="Cambria"/>
        <family val="1"/>
        <scheme val="major"/>
      </rPr>
      <t xml:space="preserve"> to systematically ad-dress the evaluation questions and criteria.
</t>
    </r>
    <r>
      <rPr>
        <i/>
        <sz val="9"/>
        <color rgb="FF0070C0"/>
        <rFont val="Cambria"/>
        <family val="1"/>
        <scheme val="major"/>
      </rPr>
      <t>Note: Ensure the findings narrative are consistent with the findings statements and fully back the statement, showing the evidence and triangulation clearly.</t>
    </r>
  </si>
  <si>
    <r>
      <t xml:space="preserve">5.1 Conclusions are well substantiated by the evidence presented and are logically connected to evaluation findings. 
</t>
    </r>
    <r>
      <rPr>
        <i/>
        <sz val="9"/>
        <color rgb="FF0070C0"/>
        <rFont val="Cambria"/>
        <family val="1"/>
        <scheme val="major"/>
      </rPr>
      <t xml:space="preserve">
Note: Conclusions are not summaries of findings but they are formulated from the analysis and interpretation of the findings, giving meaning to them.  </t>
    </r>
  </si>
  <si>
    <r>
      <t xml:space="preserve">5.2 The conclusions reflect reasonable evaluative judgments that add insight and analysis beyond the findings.
</t>
    </r>
    <r>
      <rPr>
        <i/>
        <sz val="9"/>
        <color rgb="FF0070C0"/>
        <rFont val="Cambria"/>
        <family val="1"/>
        <scheme val="major"/>
      </rPr>
      <t>Note: Conclusions should provide explanations for the findings and form the basis for recommending actions or decisions that are consistent with the conclusions.</t>
    </r>
  </si>
  <si>
    <r>
      <t xml:space="preserve">5.3 Conclusions present the </t>
    </r>
    <r>
      <rPr>
        <b/>
        <sz val="9"/>
        <rFont val="Cambria"/>
        <family val="1"/>
        <scheme val="major"/>
      </rPr>
      <t xml:space="preserve">strengths and weaknesses </t>
    </r>
    <r>
      <rPr>
        <sz val="9"/>
        <rFont val="Cambria"/>
        <family val="1"/>
        <scheme val="major"/>
      </rPr>
      <t>of the object (policy, programmes, projects or other intervention) being evaluated, based on the evidence presented and taking due account of the views of a diverse cross-section of stakeholders.</t>
    </r>
  </si>
  <si>
    <r>
      <t xml:space="preserve">6.1 Recommendations are well grounded on the evaluation, logically </t>
    </r>
    <r>
      <rPr>
        <b/>
        <sz val="9"/>
        <rFont val="Cambria"/>
        <family val="1"/>
        <scheme val="major"/>
      </rPr>
      <t>derived from the findings and/or conclusions.</t>
    </r>
    <r>
      <rPr>
        <sz val="9"/>
        <rFont val="Cambria"/>
        <family val="1"/>
        <scheme val="major"/>
      </rPr>
      <t xml:space="preserve">
</t>
    </r>
    <r>
      <rPr>
        <i/>
        <sz val="9"/>
        <color rgb="FF0070C0"/>
        <rFont val="Cambria"/>
        <family val="1"/>
        <scheme val="major"/>
      </rPr>
      <t xml:space="preserve">
Note: The recommendations should be complete in number and depth, reflecting the analysis in the findings and conclusions and address the issues identified earlier. </t>
    </r>
  </si>
  <si>
    <r>
      <t xml:space="preserve">6.2 The report </t>
    </r>
    <r>
      <rPr>
        <b/>
        <sz val="9"/>
        <rFont val="Cambria"/>
        <family val="1"/>
        <scheme val="major"/>
      </rPr>
      <t>describes the process</t>
    </r>
    <r>
      <rPr>
        <sz val="9"/>
        <rFont val="Cambria"/>
        <family val="1"/>
        <scheme val="major"/>
      </rPr>
      <t xml:space="preserve"> followed in developing the recommendations including consultation with stakeholders.
</t>
    </r>
    <r>
      <rPr>
        <i/>
        <sz val="9"/>
        <color rgb="FF0070C0"/>
        <rFont val="Cambria"/>
        <family val="1"/>
        <scheme val="major"/>
      </rPr>
      <t>Note: Include a relevant explanation on the extent to which the evaluation participants were specifically consulted for the formulation of the recommendations and/or the level of participation of stakeholders in this evaluation stage.</t>
    </r>
  </si>
  <si>
    <r>
      <t xml:space="preserve">6.4 Clear </t>
    </r>
    <r>
      <rPr>
        <b/>
        <sz val="9"/>
        <rFont val="Cambria"/>
        <family val="1"/>
        <scheme val="major"/>
      </rPr>
      <t xml:space="preserve">prioritization and/or classification </t>
    </r>
    <r>
      <rPr>
        <sz val="9"/>
        <rFont val="Cambria"/>
        <family val="1"/>
        <scheme val="major"/>
      </rPr>
      <t xml:space="preserve">of recommendations to support use. </t>
    </r>
  </si>
  <si>
    <r>
      <t xml:space="preserve">7.1 GEWE is integrated in the </t>
    </r>
    <r>
      <rPr>
        <b/>
        <sz val="9"/>
        <rFont val="Cambria"/>
        <family val="1"/>
        <scheme val="major"/>
      </rPr>
      <t xml:space="preserve">evaluation scope </t>
    </r>
    <r>
      <rPr>
        <sz val="9"/>
        <rFont val="Cambria"/>
        <family val="1"/>
        <scheme val="major"/>
      </rPr>
      <t xml:space="preserve">of analysis and evaluation criteria and questions are designed in a way that ensures GEWE related data will be collected.
</t>
    </r>
    <r>
      <rPr>
        <i/>
        <sz val="9"/>
        <color rgb="FF0070C0"/>
        <rFont val="Cambria"/>
        <family val="1"/>
        <scheme val="major"/>
      </rPr>
      <t>Note: Refer to the UNEG UN-SWAP Evaluation Performance Indicator Technical Note for guidance on this section.</t>
    </r>
  </si>
  <si>
    <r>
      <t>7.2 A</t>
    </r>
    <r>
      <rPr>
        <b/>
        <sz val="9"/>
        <rFont val="Cambria"/>
        <family val="1"/>
        <scheme val="major"/>
      </rPr>
      <t xml:space="preserve"> gender-responsive methodology,</t>
    </r>
    <r>
      <rPr>
        <sz val="9"/>
        <rFont val="Cambria"/>
        <family val="1"/>
        <scheme val="major"/>
      </rPr>
      <t xml:space="preserve"> methods and tools, and data analysis techniques are selected.       
</t>
    </r>
    <r>
      <rPr>
        <i/>
        <sz val="9"/>
        <color rgb="FF0070C0"/>
        <rFont val="Cambria"/>
        <family val="1"/>
        <scheme val="major"/>
      </rPr>
      <t xml:space="preserve">Note: it is not enough to simply describe the methodology as “gender-responsive”, it is important to demonstrate that the data collection and analysis integrated gender considerations; that data was collected disaggregated by sex; that methods/tools were designed to enable GEWE assessments; and/or that processes employed (i.e. sampling, triangulation, validation) ensured inclusion and enabled data for GEWE analysis. </t>
    </r>
  </si>
  <si>
    <r>
      <t xml:space="preserve">7.3 The evaluation findings, conclusions and recommendation reflect a gender analysis.
</t>
    </r>
    <r>
      <rPr>
        <sz val="9"/>
        <color rgb="FF0070C0"/>
        <rFont val="Cambria"/>
        <family val="1"/>
        <scheme val="major"/>
      </rPr>
      <t xml:space="preserve">Note: Please address all aspects of this sub-criterion. </t>
    </r>
  </si>
  <si>
    <r>
      <t xml:space="preserve">8.2 The </t>
    </r>
    <r>
      <rPr>
        <b/>
        <sz val="9"/>
        <rFont val="Cambria"/>
        <family val="1"/>
        <scheme val="major"/>
      </rPr>
      <t xml:space="preserve">title page and opening pages </t>
    </r>
    <r>
      <rPr>
        <sz val="9"/>
        <rFont val="Cambria"/>
        <family val="1"/>
        <scheme val="major"/>
      </rPr>
      <t>provide key basic information on the name of evaluators and, timeframe of the evaluation, date of report, location of evaluated object, names and/or organization(s) of the evaluator(s), name of organization commissioning the evaluation, table of contents including, as relevant: tables, graphs, figures, annexes-; list of acronyms/abbreviations, page numbers.</t>
    </r>
  </si>
  <si>
    <r>
      <t xml:space="preserve">Identify aspects of </t>
    </r>
    <r>
      <rPr>
        <b/>
        <i/>
        <sz val="9"/>
        <rFont val="Cambria"/>
        <family val="1"/>
        <scheme val="major"/>
      </rPr>
      <t>good practice</t>
    </r>
    <r>
      <rPr>
        <sz val="9"/>
        <rFont val="Cambria"/>
        <family val="1"/>
        <scheme val="major"/>
      </rPr>
      <t xml:space="preserve"> of the evaluation
</t>
    </r>
    <r>
      <rPr>
        <i/>
        <sz val="9"/>
        <color rgb="FF0070C0"/>
        <rFont val="Cambria"/>
        <family val="1"/>
        <scheme val="major"/>
      </rPr>
      <t xml:space="preserve">Note: This section is to be populated by the QA Reviewer only, based on the overall Evaluation Report. No need to identify specific elements related to this section.  </t>
    </r>
    <r>
      <rPr>
        <sz val="9"/>
        <rFont val="Cambria"/>
        <family val="1"/>
        <scheme val="major"/>
      </rPr>
      <t xml:space="preserve">
</t>
    </r>
  </si>
  <si>
    <t xml:space="preserve">Partially </t>
  </si>
  <si>
    <t>Are weightings equal to 100% (excluding a DI criteria)?</t>
  </si>
  <si>
    <t xml:space="preserve">9: Disability Inclusion (bonus points) </t>
  </si>
  <si>
    <r>
      <t>1.4 The report identifies any changes in the</t>
    </r>
    <r>
      <rPr>
        <b/>
        <sz val="9"/>
        <rFont val="Cambria"/>
        <family val="1"/>
        <scheme val="major"/>
      </rPr>
      <t xml:space="preserve"> timeframe and/or implementation plans</t>
    </r>
    <r>
      <rPr>
        <sz val="9"/>
        <rFont val="Cambria"/>
        <family val="1"/>
        <scheme val="major"/>
      </rPr>
      <t xml:space="preserve"> (e.g. original plans, strategies, logical frameworks), provides an explanation for these and for any implications these may have had regarding the evaluation. 
</t>
    </r>
    <r>
      <rPr>
        <i/>
        <sz val="9"/>
        <color rgb="FF0070C0"/>
        <rFont val="Cambria"/>
        <family val="1"/>
        <scheme val="major"/>
      </rPr>
      <t>Note: Remember to identify the implementation status of the object, including its phase of implementation and any significant changes.</t>
    </r>
  </si>
  <si>
    <r>
      <rPr>
        <sz val="9"/>
        <rFont val="Cambria"/>
        <family val="1"/>
        <scheme val="major"/>
      </rPr>
      <t>3.3</t>
    </r>
    <r>
      <rPr>
        <b/>
        <sz val="9"/>
        <rFont val="Cambria"/>
        <family val="1"/>
        <scheme val="major"/>
      </rPr>
      <t xml:space="preserve"> Stakeholders Consultation: </t>
    </r>
    <r>
      <rPr>
        <sz val="9"/>
        <rFont val="Cambria"/>
        <family val="1"/>
        <scheme val="major"/>
      </rPr>
      <t>The evaluation report gives a complete description of the stakeholder consultation process in the evaluation, including the rationale for selecting the particular level and activities for consultation.</t>
    </r>
    <r>
      <rPr>
        <b/>
        <sz val="9"/>
        <rFont val="Cambria"/>
        <family val="1"/>
        <scheme val="major"/>
      </rPr>
      <t xml:space="preserve">
</t>
    </r>
    <r>
      <rPr>
        <i/>
        <sz val="9"/>
        <color rgb="FF0070C0"/>
        <rFont val="Cambria"/>
        <family val="1"/>
        <scheme val="major"/>
      </rPr>
      <t>Note: Include a stakeholder mapping, showing that the consultation process was comprehensive to assure the reader that the selection of KIs and/or survey participants was appropriate and representative of the universe of project stakeholder (in line with descriptions under item1.3 above).  Use annexes to provide detailed description.</t>
    </r>
  </si>
  <si>
    <r>
      <t xml:space="preserve">4.3 Findings reflect systematic and </t>
    </r>
    <r>
      <rPr>
        <b/>
        <sz val="9"/>
        <rFont val="Cambria"/>
        <family val="1"/>
        <scheme val="major"/>
      </rPr>
      <t>appropriate analysis</t>
    </r>
    <r>
      <rPr>
        <sz val="9"/>
        <rFont val="Cambria"/>
        <family val="1"/>
        <scheme val="major"/>
      </rPr>
      <t xml:space="preserve"> and interpretation of the data; they are free from subjective judgments. 
</t>
    </r>
    <r>
      <rPr>
        <i/>
        <sz val="9"/>
        <color rgb="FF0070C0"/>
        <rFont val="Cambria"/>
        <family val="1"/>
        <scheme val="major"/>
      </rPr>
      <t xml:space="preserve">Note: in addition to describing the implementation of activities and completion of outputs, include an analysis of their contributions towards the intervention outcomes. </t>
    </r>
  </si>
  <si>
    <t xml:space="preserve">Does the evaluation include consideration of disability inclusion? </t>
  </si>
  <si>
    <r>
      <t xml:space="preserve">9.1 The evaluation </t>
    </r>
    <r>
      <rPr>
        <b/>
        <sz val="9"/>
        <rFont val="Cambria"/>
        <family val="1"/>
        <scheme val="major"/>
      </rPr>
      <t>questions</t>
    </r>
    <r>
      <rPr>
        <sz val="9"/>
        <rFont val="Cambria"/>
        <family val="1"/>
        <scheme val="major"/>
      </rPr>
      <t xml:space="preserve"> include references to disability inclusion.  </t>
    </r>
  </si>
  <si>
    <r>
      <t xml:space="preserve">9.2 The evaluation </t>
    </r>
    <r>
      <rPr>
        <b/>
        <sz val="9"/>
        <rFont val="Cambria"/>
        <family val="1"/>
        <scheme val="major"/>
      </rPr>
      <t>methodology</t>
    </r>
    <r>
      <rPr>
        <sz val="9"/>
        <rFont val="Cambria"/>
        <family val="1"/>
        <scheme val="major"/>
      </rPr>
      <t xml:space="preserve"> includes references to disability inclusion.</t>
    </r>
  </si>
  <si>
    <r>
      <t xml:space="preserve">9.3 The Evaluation </t>
    </r>
    <r>
      <rPr>
        <b/>
        <sz val="9"/>
        <rFont val="Cambria"/>
        <family val="1"/>
        <scheme val="major"/>
      </rPr>
      <t>findings, conclusions and/or recommendations</t>
    </r>
    <r>
      <rPr>
        <sz val="9"/>
        <rFont val="Cambria"/>
        <family val="1"/>
        <scheme val="major"/>
      </rPr>
      <t xml:space="preserve"> contain references to disability inclusion.</t>
    </r>
  </si>
  <si>
    <t>Missing</t>
  </si>
  <si>
    <t>Partial</t>
  </si>
  <si>
    <t>Sufficient</t>
  </si>
  <si>
    <t xml:space="preserve">Total DI </t>
  </si>
  <si>
    <r>
      <t xml:space="preserve">1.3 The </t>
    </r>
    <r>
      <rPr>
        <b/>
        <sz val="9"/>
        <rFont val="Cambria"/>
        <family val="1"/>
        <scheme val="major"/>
      </rPr>
      <t>key stakeholders</t>
    </r>
    <r>
      <rPr>
        <sz val="9"/>
        <rFont val="Cambria"/>
        <family val="1"/>
        <scheme val="major"/>
      </rPr>
      <t xml:space="preserve"> involved in the implementation, including the implementing agency(ies) and partners, other stakeholders and their roles are described. 
</t>
    </r>
    <r>
      <rPr>
        <i/>
        <sz val="9"/>
        <color rgb="FF0070C0"/>
        <rFont val="Cambria"/>
        <family val="1"/>
        <scheme val="major"/>
      </rPr>
      <t>Note: Remember to include not only a list of partners but also a description of their main activities and/or the role they had in the implementation of the intervention in the body of report. Detailed description and stakeholder analysis can be provided in annexes.</t>
    </r>
  </si>
  <si>
    <r>
      <t xml:space="preserve">2.2 Evaluation Scope: </t>
    </r>
    <r>
      <rPr>
        <sz val="9"/>
        <rFont val="Cambria"/>
        <family val="1"/>
        <scheme val="major"/>
      </rPr>
      <t xml:space="preserve"> The evaluation report provides a clear description of the scope of the evaluation, including a description of the timeframe and outputs/outcomes covered, and not covered (thematically, geographically etc.) as well as the reasons for this scope (e.g. specifications by the ToR, lack of access to particular geographic areas for political or safety reasons at the time of the evaluation, lack of data/evidence on particular elements of the intervention). </t>
    </r>
  </si>
  <si>
    <r>
      <rPr>
        <sz val="9"/>
        <rFont val="Cambria"/>
        <family val="1"/>
        <scheme val="major"/>
      </rPr>
      <t>3.5</t>
    </r>
    <r>
      <rPr>
        <b/>
        <sz val="9"/>
        <rFont val="Cambria"/>
        <family val="1"/>
        <scheme val="major"/>
      </rPr>
      <t xml:space="preserve"> Ethics: </t>
    </r>
    <r>
      <rPr>
        <sz val="9"/>
        <rFont val="Cambria"/>
        <family val="1"/>
        <scheme val="major"/>
      </rPr>
      <t xml:space="preserve">The evaluation report makes explicit references to the ethical obligations of the evaluators and shows evidence that data collection and tools adhered to these ethical principles, (e.g. mechanisms and measures were implemented to ensure that the evaluation process conformed to relevant ethical standards, including but not limited to, informed consent of participants, confidentiality and avoidance of harm considerations). 
</t>
    </r>
    <r>
      <rPr>
        <i/>
        <sz val="9"/>
        <color rgb="FF0070C0"/>
        <rFont val="Cambria"/>
        <family val="1"/>
        <scheme val="major"/>
      </rPr>
      <t>Note: Mentioning/referencing UNEG standards in the report does not amount to sufficient evidence that the data was actually collected with sensitivity to ethics and discrimination. It is a good practice to provide a clear explanation as to how the evaluation adopted these, showing examples of tools and processes used were sensitive to ethical considerations (e.g. consent, confidentiality) and were not discriminatory against particular group’s participation (i.e. were interviews or focus groups held in a location, at a time, in a setting, using language/translation, that is appropriate and respectful; and facilitates the participation of a full range of stakeholders). Use annexes to provide detailed description.</t>
    </r>
  </si>
  <si>
    <r>
      <rPr>
        <b/>
        <sz val="9"/>
        <rFont val="Cambria"/>
        <family val="1"/>
        <scheme val="major"/>
      </rPr>
      <t>5.4 Lessons Learned:</t>
    </r>
    <r>
      <rPr>
        <sz val="9"/>
        <rFont val="Cambria"/>
        <family val="1"/>
        <scheme val="major"/>
      </rPr>
      <t xml:space="preserve"> When presented, the lessons learned section stems logically from the findings, presents an analysis of how they can be applied to different contexts and/or different sectors, and takes into account evidential limitations such as generalizing from single point observations.        
</t>
    </r>
    <r>
      <rPr>
        <i/>
        <sz val="9"/>
        <color rgb="FF0070C0"/>
        <rFont val="Cambria"/>
        <family val="1"/>
        <scheme val="major"/>
      </rPr>
      <t xml:space="preserve">Note: The lessons learned from an evaluation comprise the new knowledge gained from the particular circumstance (initiative, context outcomes and even evaluation methods) that is applicable to and useful in other similar contexts. They should demonstrate the intervention experience and be generalized to enable applicability by other interventions.                        </t>
    </r>
    <r>
      <rPr>
        <sz val="9"/>
        <rFont val="Cambria"/>
        <family val="1"/>
        <scheme val="major"/>
      </rPr>
      <t xml:space="preserve">                                                        
</t>
    </r>
  </si>
  <si>
    <r>
      <t xml:space="preserve">8.1 Report is </t>
    </r>
    <r>
      <rPr>
        <b/>
        <sz val="9"/>
        <rFont val="Cambria"/>
        <family val="1"/>
        <scheme val="major"/>
      </rPr>
      <t>logically structured, concise and of reasonable length, well written and presented</t>
    </r>
    <r>
      <rPr>
        <sz val="9"/>
        <rFont val="Cambria"/>
        <family val="1"/>
        <scheme val="major"/>
      </rPr>
      <t xml:space="preserve"> with clarity and coherence (e.g. the structure and presentation is easy to identify and navigate (numbered sections, clear titles and subtitles, context, purpose and methodology would normally precede findings, which would normally be followed by conclusions, lessons learned and recommendations) and is written in accessible language with minimal grammatical, spelling or punctuation errors.
</t>
    </r>
    <r>
      <rPr>
        <i/>
        <sz val="9"/>
        <color rgb="FF0070C0"/>
        <rFont val="Cambria"/>
        <family val="1"/>
        <scheme val="major"/>
      </rPr>
      <t xml:space="preserve">Note: Reasonable length for project/programme and CPE evaluations is about 40 pages (excluding Annexes 60 pages); and 50 pages for institutional and thematic evaluations (excluding Annexes 60 pages). </t>
    </r>
  </si>
  <si>
    <r>
      <t>8.4</t>
    </r>
    <r>
      <rPr>
        <b/>
        <sz val="9"/>
        <rFont val="Cambria"/>
        <family val="1"/>
        <scheme val="major"/>
      </rPr>
      <t xml:space="preserve"> Annexes </t>
    </r>
    <r>
      <rPr>
        <sz val="9"/>
        <rFont val="Cambria"/>
        <family val="1"/>
        <scheme val="major"/>
      </rPr>
      <t xml:space="preserve">should be of reasonable length and include, when not present in the body of the report: ToR, evaluation matrix, list of interviewees, list of site visits, data collection instruments (such as survey or interview questionnaires), list of documentary evidence.
Other appropriate annexes could include: additional details on methodology, copy of the results chain, information about the evaluator(s).
</t>
    </r>
    <r>
      <rPr>
        <sz val="9"/>
        <color rgb="FF0070C0"/>
        <rFont val="Cambria"/>
        <family val="1"/>
        <scheme val="major"/>
      </rPr>
      <t xml:space="preserve">Note: Annexes should be maximum 60 pages long. </t>
    </r>
  </si>
  <si>
    <r>
      <rPr>
        <sz val="9"/>
        <rFont val="Cambria"/>
        <family val="1"/>
        <scheme val="major"/>
      </rPr>
      <t>3.2</t>
    </r>
    <r>
      <rPr>
        <b/>
        <sz val="9"/>
        <rFont val="Cambria"/>
        <family val="1"/>
        <scheme val="major"/>
      </rPr>
      <t xml:space="preserve"> Data collection, analysis and sampling: </t>
    </r>
    <r>
      <rPr>
        <sz val="9"/>
        <rFont val="Cambria"/>
        <family val="1"/>
        <scheme val="major"/>
      </rPr>
      <t xml:space="preserve">The report clearly describes the tools used for data collection and the rationale for their selection as well as the sampling strategy and methods used for data analysis. The report includes discussion of how the mix of data sources was used to obtain a diversity of perspectives, to guide the assessments of GE/HR specific results and to ensure data accuracy and completeness. 
</t>
    </r>
    <r>
      <rPr>
        <i/>
        <sz val="9"/>
        <color rgb="FF0070C0"/>
        <rFont val="Cambria"/>
        <family val="1"/>
        <scheme val="major"/>
      </rPr>
      <t>Note: Please describe not only the types of data collection tools used (e.g. surveys, KIIs, desk review) but also how the data was collected (where, when, who, how) and what steps were taken to analyze it. Remember to include a description of original sampling strategy and the extent to which it covers the range of stakeholders involved in the intervention, with a clear justification of the selection of the targeted sample. Use annexes to provide detailed description.</t>
    </r>
  </si>
  <si>
    <r>
      <t xml:space="preserve">8.3 The Executive Summary is a stand-alone section that includes an overview of the intervention, evaluation purpose, objectives and intended audience, evaluation methodology, key findings, conclusions and recommendations. The Executive summary should be reasonably concise. 
</t>
    </r>
    <r>
      <rPr>
        <i/>
        <sz val="9"/>
        <color rgb="FF0070C0"/>
        <rFont val="Cambria"/>
        <family val="1"/>
        <scheme val="major"/>
      </rPr>
      <t>Note: Executive Summaries should be maximum 5-6 pages long.</t>
    </r>
  </si>
  <si>
    <t>Section Ratings</t>
  </si>
  <si>
    <r>
      <t xml:space="preserve">SECTION 9:  DISABILITY INCLUSION  (weight: 5%) 
</t>
    </r>
    <r>
      <rPr>
        <b/>
        <i/>
        <sz val="9"/>
        <rFont val="Cambria"/>
        <family val="1"/>
        <scheme val="major"/>
      </rPr>
      <t>* The score for Section 9 will be ‘bonus points’ ( 5%), on top of the existing 100% weight.  
** Assessment is based on the UN Disability Inclusion (For further details, please refer to Technical Notes on Entity Accountability Framework).</t>
    </r>
  </si>
  <si>
    <t xml:space="preserve">SCALE
(Yes, Partially, No)
</t>
  </si>
  <si>
    <t>Disability inclusion</t>
  </si>
  <si>
    <t xml:space="preserve">DI Overall assessment </t>
  </si>
  <si>
    <t>Global</t>
  </si>
  <si>
    <t>Evaluation of UN Women's Contribution to Women's Economic Empowerment in West and Central Africa</t>
  </si>
  <si>
    <t>Countries in West and Central Africa</t>
  </si>
  <si>
    <t>The report is well written, logically structured, and free of errors. It is properly formatted and easy to navigate through the use of numbered sections with clear titles and sub-titles. The opening pages include nearly all the required elements (including a table of contents, acronyms list, geographic coverage, name of commissioning organization and evaluators) but does not specify the timeframe of the evaluation. Annexes are complete and include: the evaluation ToRs; an evaluation matrix; lists of consulted documents and stakeholders; data collection tools; additional detail on the methodology (i.e. sampling approach); survey results; and additional analysis to support the findings. The executive summary mostly serves as a standalone document as it summarizes key information presented in the report, but it could have provided a bit more detail on the methodology, particularly the total number of individuals consulted for the evaluation. Finally, the executive summary, evaluation report, and the annexes are all within length requirements.</t>
  </si>
  <si>
    <t>The evaluation includes one evaluation question that addresses disability inclusion (DI). The methodology also specifies that the evaluation was conducted in accordance with UNEG Guidance on Integrating Disability Inclusion. However, it is unclear whether persons living with disabilities (or organizations that can speak on their behalf) were consulted during data collection. Finally, disability inclusion is addressed in the findings, conclusions and recommendations.</t>
  </si>
  <si>
    <t>The report specified that "The evaluation serves a dual purpose: it looks back to assess the overall successes and challenges of WEE programming since 2018, including experience in climate-resilient agriculture; it also looks forward to evaluate the thematic area’s new direction towards policy and normative work and to formulate recommendations based on lessons drawn from UN Women’s WEE programming between 2018 and 2022." However, the purpose is not explicitly described as accountability, learning, and/or decision-making, which would have been good practice. In addition, the evaluation objectives are not outlined. The evaluation users are identified as are the expected uses. Finally, the evaluation scope (chronologic, geographic, programmatic) is explained.</t>
  </si>
  <si>
    <t>The report provides a good overview of UN Women's economic empowerment work in West and Central Africa over the evaluation period (2018-2022). In particular, it offers information on WEE's positioning in the development results framework of the WCA Regional Office, expected results and intended beneficiaries. A theory of change is presented in a narrative format but good practice would have been to also present the ToC in a graphic form with underlying assumptions. Information on the geographic coverage, key programmes, and the budget is also presented. Furthermore, the timeframe and changes in implementation are discussed. Similarly, the report presents a stakeholder analysis that also describe the roles for most - but not all - stakeholders, but a full stakeholder mapping is not presented in the annexes. Finally, the report does not include a context section that would have provided contextual information on key demographic or socio-economic issues in West and Central Africa. GERAAS criteria also require the context section to include a gender analysis linked to women's economic empowerment, but such an analysis is lacking.</t>
  </si>
  <si>
    <t>38.4 million</t>
  </si>
  <si>
    <t xml:space="preserve">GEWE is integrated in the evaluation scope, with a standalone criterion on gender equality and human rights and associated evaluation questions. However, as mentioned in comments for Section 2, evaluation objectives are not specified. The methodology is gender-responsive. For example, it uses the "Framework for Gender and Socially-Inclusive Climate Resilient Agriculture" to assess results linked to the climate-smart agriculture initiative. In addition, the methodology states that "To assess how the leave no one behind principle and gender equality were taken into account in the design and implementation of WEE initiatives, the evaluation drew upon Kimberlé Crenshaw’s intersectionality framework." Data on evaluation participants is sex-disaggregated. In addition, findings, conclusions and recommendations all integrated GEWE dimensions. However, given that the report does not include a context section, the report does not present an intersectional analysis in the background.  </t>
  </si>
  <si>
    <t>The report specifies the five OECD-DAC evaluation criteria (relevance, coherence, effectiveness, efficiency and sustainability) addressed by the evaluation, also adding an additional criterion on human rights and gender equality considerations. The main evaluation questions are specified in the executive summary (but not in the main report) and are reiterated in an evaluation matrix presented in Annex 3. However, the questions presented in the Executive Summary and in the evaluation matrix are formulated slightly differently, which generates some confusion to the reader. The evaluation matrix also includes indicators, data collection methods and data sources. The methodology clearly specified the evaluation design and methods (i.e. mixed-methods, theory-based approach, etc.) and also outlines the data methods (KIIs; FGDs; survey; desk review; case studies) and sources. In total, 105 individuals were consulted across multiple groups (including 80 women beneficiaries) in addition to 67 UN Women staff through the online survey. Annex 5 explains the sampling strategy and the stakeholder consultation process (including that of the ERG) is explained, but it is not presented against a stakeholder mapping which would have been good practice. In addition, the data analysis methods are not explained. Limitations and mitigations strategies are outlined, as are the evaluation's ethical approaches.</t>
  </si>
  <si>
    <t>Findings are presented with clarity, logic and coherence. The use of numbered finding statements helps the reader to quickly grasp the key messages. Findings are presented with sufficient depth and reflect an appropriate analysis of the data that is free from subjective judgement. The findings reflect on the portfolio analysis of programming in different countries across the region, presenting an aggregate analysis, which contributes to the robustness of findings. For the most part, the findings address all evaluation questions. However, while findings address the EQ "How has UN Women implemented its operational, normative and coordination mandate to advance WEE in the WCA region?", the findings discuss with less depth the part of the question addressing the coordination mandate. In general, findings effectively present the different data sources, showing a clear triangulation process, while also acknowledging data gaps. However, the perspective of women beneficiaries consulted through focus groups could have been presented more clearly and systematically. The findings report on outcome results and also test the theory of change, reflecting on cause-and-effect links. However, the findings do not report on the unintended results.</t>
  </si>
  <si>
    <t xml:space="preserve">The conclusions are clearly presented, logically derive from the findings, and present a balanced picture of the strengths and weaknesses of UN Women's WEE work in the WCA region. The reflects evaluative judgement and add insights beyond the findings, but they could have further discussed implications for the future of UN Women's WEE work in the region considering the formative nature of the evaluation. Finally, the report includes a section with two lessons learned that can be applied to improve programming in other contexts. However, the evaluation could have included a few more lessons to further contribute to building a knowledge base. </t>
  </si>
  <si>
    <t>The recommendations are well grounded in and explicitly linked to the findings. Recommendations are clear and realistic. Most recommendations are actionable in that some but not all recommendations propose specific action points to guide their implementation. Recommendations are targeted at specific users and their level of urgency is identified. Finally, the report explains the process for developing recommendations.</t>
  </si>
  <si>
    <t xml:space="preserve">n/a </t>
  </si>
  <si>
    <t>The evaluation report details its methodology, specifying the OECD-DAC evaluation criteria, including an additional criterion on human rights and gender equality considerations. While the main evaluation questions are presented in the executive summary and an evaluation matrix, some discrepancies in formulation may cause confusion. The methodology employs mixed-methods, a theory-based approach, and outlines data collection methods and sources, consulting 105 individuals and 67 UN Women staff through an online survey. Findings are clear, logical, and presented with depth, addressing various evaluation questions and reflecting on the portfolio analysis of programming in the West and Central Africa region. However, there is a lesser depth in discussing the coordination mandate. Conclusions derive logically from the findings, offering evaluative judgment and insights for UN Women's Women's Economic Empowerment (WEE) work in the region. Recommendations are well-grounded, clear, and linked to findings, though not all propose specific action points. Gender equality and human rights are integrated into the evaluation scope, using gender-responsive methodologies and intersectionality frameworks. Disability inclusion is addressed with one evaluation question and follows UNEG Guidance on Integrating Disability Inclusion, but clarity on consulting persons with disabilities during data collection is lacking. The report includes lessons learned but could contribute more to building a knowledge base.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</si>
</sst>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dd\ mmmm\ yyyy;@"/>
  </numFmts>
  <fonts count="28" x14ac:knownFonts="1">
    <font>
      <sz val="10"/>
      <name val="Arial"/>
    </font>
    <font>
      <sz val="8"/>
      <name val="Arial"/>
      <family val="2"/>
    </font>
    <font>
      <sz val="10"/>
      <name val="Arial"/>
      <family val="2"/>
    </font>
    <font>
      <b/>
      <sz val="10"/>
      <name val="Cambria"/>
      <family val="1"/>
      <scheme val="major"/>
    </font>
    <font>
      <sz val="10"/>
      <name val="Cambria"/>
      <family val="1"/>
      <scheme val="major"/>
    </font>
    <font>
      <sz val="9"/>
      <name val="Cambria"/>
      <family val="1"/>
      <scheme val="major"/>
    </font>
    <font>
      <b/>
      <sz val="12"/>
      <name val="Cambria"/>
      <family val="1"/>
      <scheme val="major"/>
    </font>
    <font>
      <b/>
      <sz val="10"/>
      <color theme="1"/>
      <name val="Cambria"/>
      <family val="1"/>
      <scheme val="major"/>
    </font>
    <font>
      <b/>
      <sz val="9"/>
      <name val="Cambria"/>
      <family val="1"/>
      <scheme val="major"/>
    </font>
    <font>
      <i/>
      <sz val="10"/>
      <color theme="1"/>
      <name val="Cambria"/>
      <family val="1"/>
      <scheme val="major"/>
    </font>
    <font>
      <b/>
      <sz val="14"/>
      <name val="Cambria"/>
      <family val="1"/>
      <scheme val="major"/>
    </font>
    <font>
      <sz val="10"/>
      <color indexed="8"/>
      <name val="Cambria"/>
      <family val="1"/>
      <scheme val="major"/>
    </font>
    <font>
      <u/>
      <sz val="10"/>
      <color theme="11"/>
      <name val="Arial"/>
      <family val="2"/>
    </font>
    <font>
      <sz val="10"/>
      <name val="Arial"/>
      <family val="2"/>
    </font>
    <font>
      <b/>
      <sz val="9"/>
      <color theme="0"/>
      <name val="Cambria"/>
      <family val="1"/>
      <scheme val="major"/>
    </font>
    <font>
      <b/>
      <sz val="9"/>
      <color theme="4"/>
      <name val="Cambria"/>
      <family val="1"/>
      <scheme val="major"/>
    </font>
    <font>
      <b/>
      <i/>
      <sz val="9"/>
      <name val="Cambria"/>
      <family val="1"/>
      <scheme val="major"/>
    </font>
    <font>
      <b/>
      <u/>
      <sz val="9"/>
      <name val="Cambria"/>
      <family val="1"/>
      <scheme val="major"/>
    </font>
    <font>
      <b/>
      <sz val="9"/>
      <color theme="1"/>
      <name val="Cambria"/>
      <family val="1"/>
      <scheme val="major"/>
    </font>
    <font>
      <b/>
      <sz val="9"/>
      <color rgb="FF006600"/>
      <name val="Cambria"/>
      <family val="1"/>
      <scheme val="major"/>
    </font>
    <font>
      <b/>
      <sz val="13"/>
      <color rgb="FF0070C0"/>
      <name val="Cambria"/>
      <family val="1"/>
      <scheme val="major"/>
    </font>
    <font>
      <sz val="9"/>
      <color theme="1"/>
      <name val="Cambria"/>
      <family val="1"/>
      <scheme val="major"/>
    </font>
    <font>
      <i/>
      <sz val="9"/>
      <color theme="1"/>
      <name val="Cambria"/>
      <family val="1"/>
      <scheme val="major"/>
    </font>
    <font>
      <sz val="10"/>
      <color rgb="FF000000"/>
      <name val="Arial"/>
      <family val="2"/>
    </font>
    <font>
      <sz val="10"/>
      <name val="Cambria"/>
      <family val="1"/>
    </font>
    <font>
      <i/>
      <sz val="9"/>
      <color rgb="FF0070C0"/>
      <name val="Cambria"/>
      <family val="1"/>
      <scheme val="major"/>
    </font>
    <font>
      <sz val="9"/>
      <color rgb="FF0070C0"/>
      <name val="Cambria"/>
      <family val="1"/>
      <scheme val="major"/>
    </font>
    <font>
      <u/>
      <sz val="10"/>
      <color theme="10"/>
      <name val="Arial"/>
      <family val="2"/>
    </font>
  </fonts>
  <fills count="22">
    <fill>
      <patternFill patternType="none"/>
    </fill>
    <fill>
      <patternFill patternType="gray125"/>
    </fill>
    <fill>
      <patternFill patternType="solid">
        <fgColor indexed="9"/>
        <bgColor indexed="64"/>
      </patternFill>
    </fill>
    <fill>
      <patternFill patternType="solid">
        <fgColor indexed="10"/>
        <bgColor indexed="64"/>
      </patternFill>
    </fill>
    <fill>
      <patternFill patternType="solid">
        <fgColor theme="0"/>
        <bgColor indexed="64"/>
      </patternFill>
    </fill>
    <fill>
      <patternFill patternType="solid">
        <fgColor theme="0" tint="-0.499984740745262"/>
        <bgColor indexed="64"/>
      </patternFill>
    </fill>
    <fill>
      <patternFill patternType="solid">
        <fgColor rgb="FF92D050"/>
        <bgColor indexed="64"/>
      </patternFill>
    </fill>
    <fill>
      <patternFill patternType="solid">
        <fgColor rgb="FF00B05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rgb="FFD4EAFC"/>
        <bgColor indexed="64"/>
      </patternFill>
    </fill>
    <fill>
      <patternFill patternType="solid">
        <fgColor theme="3" tint="0.79998168889431442"/>
        <bgColor indexed="64"/>
      </patternFill>
    </fill>
    <fill>
      <patternFill patternType="solid">
        <fgColor theme="7" tint="0.79998168889431442"/>
        <bgColor indexed="64"/>
      </patternFill>
    </fill>
    <fill>
      <patternFill patternType="solid">
        <fgColor rgb="FF99FFCC"/>
        <bgColor indexed="64"/>
      </patternFill>
    </fill>
    <fill>
      <patternFill patternType="solid">
        <fgColor rgb="FFFF0000"/>
        <bgColor indexed="64"/>
      </patternFill>
    </fill>
    <fill>
      <patternFill patternType="solid">
        <fgColor rgb="FFCCFFFF"/>
        <bgColor indexed="64"/>
      </patternFill>
    </fill>
    <fill>
      <patternFill patternType="solid">
        <fgColor rgb="FF006600"/>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0"/>
        <bgColor theme="0"/>
      </patternFill>
    </fill>
    <fill>
      <patternFill patternType="solid">
        <fgColor rgb="FFFFFFFF"/>
        <bgColor rgb="FFFFFFFF"/>
      </patternFill>
    </fill>
    <fill>
      <patternFill patternType="solid">
        <fgColor theme="6" tint="0.39997558519241921"/>
        <bgColor indexed="64"/>
      </patternFill>
    </fill>
  </fills>
  <borders count="103">
    <border>
      <left/>
      <right/>
      <top/>
      <bottom/>
      <diagonal/>
    </border>
    <border>
      <left style="medium">
        <color auto="1"/>
      </left>
      <right style="medium">
        <color auto="1"/>
      </right>
      <top/>
      <bottom style="thin">
        <color auto="1"/>
      </bottom>
      <diagonal/>
    </border>
    <border>
      <left style="thin">
        <color auto="1"/>
      </left>
      <right style="thin">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right/>
      <top/>
      <bottom style="medium">
        <color auto="1"/>
      </bottom>
      <diagonal/>
    </border>
    <border>
      <left style="thin">
        <color auto="1"/>
      </left>
      <right style="thin">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diagonal/>
    </border>
    <border>
      <left/>
      <right style="thin">
        <color auto="1"/>
      </right>
      <top style="thin">
        <color auto="1"/>
      </top>
      <bottom style="thin">
        <color auto="1"/>
      </bottom>
      <diagonal/>
    </border>
    <border>
      <left/>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top style="thick">
        <color auto="1"/>
      </top>
      <bottom style="medium">
        <color auto="1"/>
      </bottom>
      <diagonal/>
    </border>
    <border>
      <left style="medium">
        <color auto="1"/>
      </left>
      <right/>
      <top style="medium">
        <color auto="1"/>
      </top>
      <bottom style="medium">
        <color auto="1"/>
      </bottom>
      <diagonal/>
    </border>
    <border>
      <left/>
      <right/>
      <top style="thin">
        <color auto="1"/>
      </top>
      <bottom style="thin">
        <color auto="1"/>
      </bottom>
      <diagonal/>
    </border>
    <border>
      <left style="medium">
        <color auto="1"/>
      </left>
      <right/>
      <top style="thin">
        <color auto="1"/>
      </top>
      <bottom style="thin">
        <color auto="1"/>
      </bottom>
      <diagonal/>
    </border>
    <border>
      <left/>
      <right style="thin">
        <color auto="1"/>
      </right>
      <top/>
      <bottom style="thin">
        <color auto="1"/>
      </bottom>
      <diagonal/>
    </border>
    <border>
      <left/>
      <right style="medium">
        <color auto="1"/>
      </right>
      <top style="thin">
        <color auto="1"/>
      </top>
      <bottom style="medium">
        <color auto="1"/>
      </bottom>
      <diagonal/>
    </border>
    <border>
      <left style="thick">
        <color auto="1"/>
      </left>
      <right/>
      <top style="thick">
        <color auto="1"/>
      </top>
      <bottom style="medium">
        <color auto="1"/>
      </bottom>
      <diagonal/>
    </border>
    <border>
      <left style="medium">
        <color auto="1"/>
      </left>
      <right style="medium">
        <color auto="1"/>
      </right>
      <top style="thin">
        <color auto="1"/>
      </top>
      <bottom/>
      <diagonal/>
    </border>
    <border>
      <left style="medium">
        <color auto="1"/>
      </left>
      <right/>
      <top style="thick">
        <color auto="1"/>
      </top>
      <bottom style="medium">
        <color auto="1"/>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right style="thin">
        <color auto="1"/>
      </right>
      <top style="thin">
        <color auto="1"/>
      </top>
      <bottom style="medium">
        <color auto="1"/>
      </bottom>
      <diagonal/>
    </border>
    <border>
      <left style="thin">
        <color auto="1"/>
      </left>
      <right/>
      <top style="medium">
        <color auto="1"/>
      </top>
      <bottom/>
      <diagonal/>
    </border>
    <border>
      <left style="dotted">
        <color auto="1"/>
      </left>
      <right style="dotted">
        <color auto="1"/>
      </right>
      <top style="dotted">
        <color auto="1"/>
      </top>
      <bottom style="dotted">
        <color auto="1"/>
      </bottom>
      <diagonal/>
    </border>
    <border>
      <left style="dotted">
        <color auto="1"/>
      </left>
      <right style="medium">
        <color auto="1"/>
      </right>
      <top style="dotted">
        <color auto="1"/>
      </top>
      <bottom style="dotted">
        <color auto="1"/>
      </bottom>
      <diagonal/>
    </border>
    <border>
      <left/>
      <right/>
      <top/>
      <bottom style="thick">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right style="dotted">
        <color auto="1"/>
      </right>
      <top style="medium">
        <color auto="1"/>
      </top>
      <bottom style="dotted">
        <color auto="1"/>
      </bottom>
      <diagonal/>
    </border>
    <border>
      <left/>
      <right style="dotted">
        <color auto="1"/>
      </right>
      <top style="dotted">
        <color auto="1"/>
      </top>
      <bottom style="dotted">
        <color auto="1"/>
      </bottom>
      <diagonal/>
    </border>
    <border>
      <left style="medium">
        <color auto="1"/>
      </left>
      <right style="medium">
        <color auto="1"/>
      </right>
      <top style="thick">
        <color auto="1"/>
      </top>
      <bottom style="medium">
        <color auto="1"/>
      </bottom>
      <diagonal/>
    </border>
    <border>
      <left style="medium">
        <color auto="1"/>
      </left>
      <right style="dotted">
        <color auto="1"/>
      </right>
      <top style="medium">
        <color auto="1"/>
      </top>
      <bottom style="medium">
        <color auto="1"/>
      </bottom>
      <diagonal/>
    </border>
    <border>
      <left/>
      <right style="thick">
        <color auto="1"/>
      </right>
      <top/>
      <bottom/>
      <diagonal/>
    </border>
    <border>
      <left/>
      <right style="thick">
        <color auto="1"/>
      </right>
      <top style="thick">
        <color auto="1"/>
      </top>
      <bottom style="medium">
        <color auto="1"/>
      </bottom>
      <diagonal/>
    </border>
    <border>
      <left/>
      <right style="thick">
        <color auto="1"/>
      </right>
      <top style="medium">
        <color auto="1"/>
      </top>
      <bottom style="medium">
        <color auto="1"/>
      </bottom>
      <diagonal/>
    </border>
    <border>
      <left style="medium">
        <color auto="1"/>
      </left>
      <right style="thick">
        <color auto="1"/>
      </right>
      <top style="medium">
        <color auto="1"/>
      </top>
      <bottom style="medium">
        <color auto="1"/>
      </bottom>
      <diagonal/>
    </border>
    <border>
      <left/>
      <right style="thick">
        <color auto="1"/>
      </right>
      <top style="medium">
        <color auto="1"/>
      </top>
      <bottom/>
      <diagonal/>
    </border>
    <border>
      <left style="dotted">
        <color auto="1"/>
      </left>
      <right/>
      <top style="medium">
        <color auto="1"/>
      </top>
      <bottom style="medium">
        <color auto="1"/>
      </bottom>
      <diagonal/>
    </border>
    <border>
      <left style="thick">
        <color auto="1"/>
      </left>
      <right style="thick">
        <color auto="1"/>
      </right>
      <top style="thick">
        <color auto="1"/>
      </top>
      <bottom style="medium">
        <color auto="1"/>
      </bottom>
      <diagonal/>
    </border>
    <border>
      <left style="thick">
        <color auto="1"/>
      </left>
      <right style="thick">
        <color auto="1"/>
      </right>
      <top style="medium">
        <color auto="1"/>
      </top>
      <bottom style="medium">
        <color auto="1"/>
      </bottom>
      <diagonal/>
    </border>
    <border>
      <left style="thick">
        <color auto="1"/>
      </left>
      <right style="thick">
        <color auto="1"/>
      </right>
      <top style="thin">
        <color auto="1"/>
      </top>
      <bottom/>
      <diagonal/>
    </border>
    <border>
      <left style="dotted">
        <color auto="1"/>
      </left>
      <right style="thick">
        <color auto="1"/>
      </right>
      <top style="medium">
        <color auto="1"/>
      </top>
      <bottom style="medium">
        <color auto="1"/>
      </bottom>
      <diagonal/>
    </border>
    <border>
      <left style="thick">
        <color auto="1"/>
      </left>
      <right style="dotted">
        <color auto="1"/>
      </right>
      <top style="thick">
        <color auto="1"/>
      </top>
      <bottom style="dotted">
        <color auto="1"/>
      </bottom>
      <diagonal/>
    </border>
    <border>
      <left style="dotted">
        <color auto="1"/>
      </left>
      <right style="dotted">
        <color auto="1"/>
      </right>
      <top style="thick">
        <color auto="1"/>
      </top>
      <bottom style="dotted">
        <color auto="1"/>
      </bottom>
      <diagonal/>
    </border>
    <border>
      <left style="dotted">
        <color auto="1"/>
      </left>
      <right style="thick">
        <color auto="1"/>
      </right>
      <top style="thick">
        <color auto="1"/>
      </top>
      <bottom style="dotted">
        <color auto="1"/>
      </bottom>
      <diagonal/>
    </border>
    <border>
      <left style="medium">
        <color auto="1"/>
      </left>
      <right style="thick">
        <color auto="1"/>
      </right>
      <top style="thick">
        <color auto="1"/>
      </top>
      <bottom style="medium">
        <color auto="1"/>
      </bottom>
      <diagonal/>
    </border>
    <border>
      <left style="thick">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thick">
        <color auto="1"/>
      </left>
      <right style="medium">
        <color auto="1"/>
      </right>
      <top style="medium">
        <color auto="1"/>
      </top>
      <bottom style="thick">
        <color auto="1"/>
      </bottom>
      <diagonal/>
    </border>
    <border>
      <left style="medium">
        <color auto="1"/>
      </left>
      <right style="medium">
        <color auto="1"/>
      </right>
      <top style="medium">
        <color auto="1"/>
      </top>
      <bottom style="thick">
        <color auto="1"/>
      </bottom>
      <diagonal/>
    </border>
    <border>
      <left style="medium">
        <color auto="1"/>
      </left>
      <right style="thick">
        <color auto="1"/>
      </right>
      <top style="medium">
        <color auto="1"/>
      </top>
      <bottom style="thick">
        <color auto="1"/>
      </bottom>
      <diagonal/>
    </border>
    <border>
      <left/>
      <right style="thick">
        <color auto="1"/>
      </right>
      <top style="thick">
        <color auto="1"/>
      </top>
      <bottom style="thin">
        <color auto="1"/>
      </bottom>
      <diagonal/>
    </border>
    <border>
      <left style="thick">
        <color auto="1"/>
      </left>
      <right/>
      <top style="medium">
        <color auto="1"/>
      </top>
      <bottom style="medium">
        <color auto="1"/>
      </bottom>
      <diagonal/>
    </border>
    <border>
      <left style="thick">
        <color auto="1"/>
      </left>
      <right/>
      <top style="medium">
        <color auto="1"/>
      </top>
      <bottom/>
      <diagonal/>
    </border>
    <border>
      <left style="thick">
        <color auto="1"/>
      </left>
      <right/>
      <top/>
      <bottom/>
      <diagonal/>
    </border>
    <border>
      <left style="thick">
        <color auto="1"/>
      </left>
      <right style="dotted">
        <color auto="1"/>
      </right>
      <top style="dotted">
        <color auto="1"/>
      </top>
      <bottom/>
      <diagonal/>
    </border>
    <border>
      <left style="dotted">
        <color auto="1"/>
      </left>
      <right style="dotted">
        <color auto="1"/>
      </right>
      <top style="dotted">
        <color auto="1"/>
      </top>
      <bottom/>
      <diagonal/>
    </border>
    <border>
      <left style="dotted">
        <color auto="1"/>
      </left>
      <right style="thick">
        <color auto="1"/>
      </right>
      <top style="dotted">
        <color auto="1"/>
      </top>
      <bottom/>
      <diagonal/>
    </border>
    <border>
      <left/>
      <right style="medium">
        <color auto="1"/>
      </right>
      <top style="thick">
        <color auto="1"/>
      </top>
      <bottom style="medium">
        <color auto="1"/>
      </bottom>
      <diagonal/>
    </border>
    <border>
      <left style="medium">
        <color auto="1"/>
      </left>
      <right/>
      <top style="medium">
        <color auto="1"/>
      </top>
      <bottom style="thick">
        <color auto="1"/>
      </bottom>
      <diagonal/>
    </border>
    <border>
      <left/>
      <right style="medium">
        <color auto="1"/>
      </right>
      <top style="medium">
        <color auto="1"/>
      </top>
      <bottom style="thick">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dotted">
        <color auto="1"/>
      </left>
      <right/>
      <top style="dotted">
        <color auto="1"/>
      </top>
      <bottom style="dotted">
        <color auto="1"/>
      </bottom>
      <diagonal/>
    </border>
    <border>
      <left style="thin">
        <color rgb="FF000000"/>
      </left>
      <right style="thin">
        <color rgb="FF000000"/>
      </right>
      <top style="thin">
        <color rgb="FF000000"/>
      </top>
      <bottom style="thin">
        <color rgb="FF000000"/>
      </bottom>
      <diagonal/>
    </border>
    <border>
      <left style="thick">
        <color auto="1"/>
      </left>
      <right style="medium">
        <color auto="1"/>
      </right>
      <top style="medium">
        <color auto="1"/>
      </top>
      <bottom/>
      <diagonal/>
    </border>
    <border>
      <left style="medium">
        <color auto="1"/>
      </left>
      <right style="thick">
        <color auto="1"/>
      </right>
      <top style="medium">
        <color auto="1"/>
      </top>
      <bottom/>
      <diagonal/>
    </border>
    <border>
      <left style="thick">
        <color auto="1"/>
      </left>
      <right/>
      <top/>
      <bottom style="thick">
        <color auto="1"/>
      </bottom>
      <diagonal/>
    </border>
    <border>
      <left/>
      <right style="thick">
        <color auto="1"/>
      </right>
      <top/>
      <bottom style="thick">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medium">
        <color auto="1"/>
      </top>
      <bottom/>
      <diagonal/>
    </border>
    <border>
      <left style="thin">
        <color auto="1"/>
      </left>
      <right/>
      <top/>
      <bottom style="thin">
        <color auto="1"/>
      </bottom>
      <diagonal/>
    </border>
    <border>
      <left style="thin">
        <color auto="1"/>
      </left>
      <right/>
      <top style="thin">
        <color auto="1"/>
      </top>
      <bottom/>
      <diagonal/>
    </border>
    <border>
      <left/>
      <right style="medium">
        <color auto="1"/>
      </right>
      <top style="thin">
        <color auto="1"/>
      </top>
      <bottom/>
      <diagonal/>
    </border>
    <border>
      <left style="thin">
        <color auto="1"/>
      </left>
      <right/>
      <top/>
      <bottom/>
      <diagonal/>
    </border>
    <border>
      <left style="thin">
        <color auto="1"/>
      </left>
      <right/>
      <top/>
      <bottom style="medium">
        <color auto="1"/>
      </bottom>
      <diagonal/>
    </border>
    <border>
      <left style="thin">
        <color auto="1"/>
      </left>
      <right style="medium">
        <color auto="1"/>
      </right>
      <top style="medium">
        <color auto="1"/>
      </top>
      <bottom style="thin">
        <color auto="1"/>
      </bottom>
      <diagonal/>
    </border>
    <border>
      <left style="medium">
        <color auto="1"/>
      </left>
      <right/>
      <top/>
      <bottom style="thick">
        <color auto="1"/>
      </bottom>
      <diagonal/>
    </border>
    <border>
      <left style="hair">
        <color auto="1"/>
      </left>
      <right style="hair">
        <color auto="1"/>
      </right>
      <top style="hair">
        <color auto="1"/>
      </top>
      <bottom style="hair">
        <color auto="1"/>
      </bottom>
      <diagonal/>
    </border>
    <border>
      <left style="dotted">
        <color auto="1"/>
      </left>
      <right style="medium">
        <color auto="1"/>
      </right>
      <top style="dotted">
        <color auto="1"/>
      </top>
      <bottom/>
      <diagonal/>
    </border>
    <border>
      <left/>
      <right style="dotted">
        <color auto="1"/>
      </right>
      <top style="dotted">
        <color auto="1"/>
      </top>
      <bottom/>
      <diagonal/>
    </border>
    <border>
      <left style="hair">
        <color auto="1"/>
      </left>
      <right style="dotted">
        <color auto="1"/>
      </right>
      <top style="hair">
        <color auto="1"/>
      </top>
      <bottom style="hair">
        <color auto="1"/>
      </bottom>
      <diagonal/>
    </border>
    <border>
      <left style="dotted">
        <color auto="1"/>
      </left>
      <right style="hair">
        <color auto="1"/>
      </right>
      <top style="hair">
        <color auto="1"/>
      </top>
      <bottom style="hair">
        <color auto="1"/>
      </bottom>
      <diagonal/>
    </border>
    <border>
      <left style="medium">
        <color auto="1"/>
      </left>
      <right/>
      <top/>
      <bottom style="medium">
        <color auto="1"/>
      </bottom>
      <diagonal/>
    </border>
    <border>
      <left/>
      <right style="thick">
        <color auto="1"/>
      </right>
      <top/>
      <bottom style="medium">
        <color auto="1"/>
      </bottom>
      <diagonal/>
    </border>
    <border>
      <left/>
      <right style="thick">
        <color auto="1"/>
      </right>
      <top style="thin">
        <color auto="1"/>
      </top>
      <bottom/>
      <diagonal/>
    </border>
  </borders>
  <cellStyleXfs count="19">
    <xf numFmtId="0" fontId="0" fillId="0" borderId="0"/>
    <xf numFmtId="0" fontId="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9" fontId="13" fillId="0" borderId="0" applyFont="0" applyFill="0" applyBorder="0" applyAlignment="0" applyProtection="0"/>
    <xf numFmtId="0" fontId="23" fillId="0" borderId="0"/>
    <xf numFmtId="0" fontId="27" fillId="0" borderId="0" applyNumberFormat="0" applyFill="0" applyBorder="0" applyAlignment="0" applyProtection="0"/>
  </cellStyleXfs>
  <cellXfs count="269">
    <xf numFmtId="0" fontId="0" fillId="0" borderId="0" xfId="0"/>
    <xf numFmtId="0" fontId="4" fillId="2" borderId="0" xfId="0" applyFont="1" applyFill="1"/>
    <xf numFmtId="0" fontId="4" fillId="2" borderId="0" xfId="0" applyFont="1" applyFill="1" applyAlignment="1">
      <alignment horizontal="left" vertical="top" wrapText="1"/>
    </xf>
    <xf numFmtId="0" fontId="6" fillId="2" borderId="5" xfId="0" applyFont="1" applyFill="1" applyBorder="1" applyAlignment="1">
      <alignment vertical="top"/>
    </xf>
    <xf numFmtId="0" fontId="4" fillId="2" borderId="14" xfId="0" applyFont="1" applyFill="1" applyBorder="1" applyAlignment="1">
      <alignment horizontal="left" vertical="top" wrapText="1"/>
    </xf>
    <xf numFmtId="0" fontId="4" fillId="2" borderId="10" xfId="0" applyFont="1" applyFill="1" applyBorder="1" applyAlignment="1">
      <alignment horizontal="left" vertical="top" wrapText="1"/>
    </xf>
    <xf numFmtId="0" fontId="3" fillId="8" borderId="10" xfId="0" applyFont="1" applyFill="1" applyBorder="1" applyAlignment="1">
      <alignment horizontal="left" vertical="top" wrapText="1"/>
    </xf>
    <xf numFmtId="0" fontId="3" fillId="2" borderId="14" xfId="0" applyFont="1" applyFill="1" applyBorder="1" applyAlignment="1">
      <alignment horizontal="left" vertical="top" wrapText="1"/>
    </xf>
    <xf numFmtId="0" fontId="11" fillId="2" borderId="14" xfId="0" applyFont="1" applyFill="1" applyBorder="1" applyAlignment="1">
      <alignment horizontal="left" wrapText="1" indent="1"/>
    </xf>
    <xf numFmtId="0" fontId="11" fillId="2" borderId="10" xfId="0" applyFont="1" applyFill="1" applyBorder="1" applyAlignment="1">
      <alignment horizontal="left" wrapText="1" indent="1"/>
    </xf>
    <xf numFmtId="0" fontId="4" fillId="2" borderId="4" xfId="0" applyFont="1" applyFill="1" applyBorder="1" applyAlignment="1">
      <alignment horizontal="left" vertical="top" wrapText="1"/>
    </xf>
    <xf numFmtId="0" fontId="8" fillId="7" borderId="3" xfId="0" applyFont="1" applyFill="1" applyBorder="1" applyAlignment="1">
      <alignment horizontal="center" vertical="top" wrapText="1"/>
    </xf>
    <xf numFmtId="0" fontId="8" fillId="6" borderId="4" xfId="0" applyFont="1" applyFill="1" applyBorder="1" applyAlignment="1">
      <alignment horizontal="center" vertical="top" wrapText="1"/>
    </xf>
    <xf numFmtId="0" fontId="7" fillId="12" borderId="11" xfId="0" applyFont="1" applyFill="1" applyBorder="1" applyAlignment="1">
      <alignment horizontal="left" vertical="top" wrapText="1"/>
    </xf>
    <xf numFmtId="0" fontId="7" fillId="12" borderId="12" xfId="0" applyFont="1" applyFill="1" applyBorder="1" applyAlignment="1">
      <alignment horizontal="left" vertical="top" wrapText="1"/>
    </xf>
    <xf numFmtId="0" fontId="8" fillId="13" borderId="4" xfId="0" applyFont="1" applyFill="1" applyBorder="1" applyAlignment="1">
      <alignment horizontal="center" vertical="top" wrapText="1"/>
    </xf>
    <xf numFmtId="0" fontId="4" fillId="2" borderId="22" xfId="0" applyFont="1" applyFill="1" applyBorder="1" applyAlignment="1">
      <alignment horizontal="left" vertical="top" wrapText="1"/>
    </xf>
    <xf numFmtId="0" fontId="4" fillId="2" borderId="2" xfId="0" applyFont="1" applyFill="1" applyBorder="1" applyAlignment="1">
      <alignment horizontal="left" vertical="top" wrapText="1"/>
    </xf>
    <xf numFmtId="0" fontId="7" fillId="12" borderId="23" xfId="0" applyFont="1" applyFill="1" applyBorder="1" applyAlignment="1">
      <alignment horizontal="left" vertical="top" wrapText="1"/>
    </xf>
    <xf numFmtId="0" fontId="3" fillId="14" borderId="4" xfId="0" applyFont="1" applyFill="1" applyBorder="1" applyAlignment="1">
      <alignment horizontal="center" vertical="top" wrapText="1"/>
    </xf>
    <xf numFmtId="0" fontId="8" fillId="15" borderId="6" xfId="0" applyFont="1" applyFill="1" applyBorder="1" applyAlignment="1">
      <alignment horizontal="center" vertical="top" wrapText="1"/>
    </xf>
    <xf numFmtId="0" fontId="5" fillId="2" borderId="0" xfId="0" applyFont="1" applyFill="1"/>
    <xf numFmtId="0" fontId="15" fillId="2" borderId="0" xfId="0" applyFont="1" applyFill="1" applyAlignment="1">
      <alignment horizontal="right"/>
    </xf>
    <xf numFmtId="0" fontId="8" fillId="9" borderId="35" xfId="0" applyFont="1" applyFill="1" applyBorder="1" applyAlignment="1">
      <alignment vertical="top" wrapText="1"/>
    </xf>
    <xf numFmtId="0" fontId="8" fillId="9" borderId="16" xfId="0" applyFont="1" applyFill="1" applyBorder="1" applyAlignment="1">
      <alignment vertical="top" wrapText="1"/>
    </xf>
    <xf numFmtId="0" fontId="8" fillId="9" borderId="17" xfId="0" applyFont="1" applyFill="1" applyBorder="1" applyAlignment="1">
      <alignment vertical="top" wrapText="1"/>
    </xf>
    <xf numFmtId="0" fontId="5" fillId="2" borderId="0" xfId="0" applyFont="1" applyFill="1" applyAlignment="1">
      <alignment horizontal="left"/>
    </xf>
    <xf numFmtId="0" fontId="8" fillId="9" borderId="9" xfId="0" applyFont="1" applyFill="1" applyBorder="1" applyAlignment="1">
      <alignment horizontal="left" vertical="top" wrapText="1"/>
    </xf>
    <xf numFmtId="0" fontId="8" fillId="9" borderId="5" xfId="0" applyFont="1" applyFill="1" applyBorder="1" applyAlignment="1">
      <alignment horizontal="left" vertical="top" wrapText="1"/>
    </xf>
    <xf numFmtId="0" fontId="14" fillId="16" borderId="36" xfId="0" applyFont="1" applyFill="1" applyBorder="1" applyAlignment="1">
      <alignment horizontal="center" vertical="top" wrapText="1"/>
    </xf>
    <xf numFmtId="0" fontId="16" fillId="9" borderId="0" xfId="0" applyFont="1" applyFill="1" applyAlignment="1">
      <alignment horizontal="left" vertical="top" wrapText="1"/>
    </xf>
    <xf numFmtId="0" fontId="5" fillId="2" borderId="5" xfId="0" quotePrefix="1" applyFont="1" applyFill="1" applyBorder="1" applyAlignment="1">
      <alignment horizontal="left" vertical="top" wrapText="1"/>
    </xf>
    <xf numFmtId="0" fontId="5" fillId="2" borderId="17" xfId="0" applyFont="1" applyFill="1" applyBorder="1" applyAlignment="1">
      <alignment vertical="top" wrapText="1"/>
    </xf>
    <xf numFmtId="0" fontId="5" fillId="2" borderId="5" xfId="0" applyFont="1" applyFill="1" applyBorder="1" applyAlignment="1">
      <alignment horizontal="left" vertical="top" wrapText="1"/>
    </xf>
    <xf numFmtId="0" fontId="5" fillId="2" borderId="5" xfId="0" applyFont="1" applyFill="1" applyBorder="1" applyAlignment="1">
      <alignment horizontal="center" vertical="top" wrapText="1"/>
    </xf>
    <xf numFmtId="1" fontId="5" fillId="0" borderId="38" xfId="16" applyNumberFormat="1" applyFont="1" applyFill="1" applyBorder="1" applyAlignment="1">
      <alignment horizontal="left" vertical="center" wrapText="1"/>
    </xf>
    <xf numFmtId="1" fontId="5" fillId="0" borderId="41" xfId="16" applyNumberFormat="1" applyFont="1" applyFill="1" applyBorder="1" applyAlignment="1">
      <alignment horizontal="left" vertical="center" wrapText="1"/>
    </xf>
    <xf numFmtId="1" fontId="5" fillId="0" borderId="42" xfId="16" applyNumberFormat="1" applyFont="1" applyFill="1" applyBorder="1" applyAlignment="1">
      <alignment horizontal="left" vertical="center"/>
    </xf>
    <xf numFmtId="1" fontId="5" fillId="0" borderId="39" xfId="16" applyNumberFormat="1" applyFont="1" applyFill="1" applyBorder="1" applyAlignment="1">
      <alignment horizontal="left" vertical="center" wrapText="1"/>
    </xf>
    <xf numFmtId="0" fontId="5" fillId="0" borderId="43" xfId="0" applyFont="1" applyBorder="1" applyAlignment="1">
      <alignment horizontal="left" vertical="center" wrapText="1"/>
    </xf>
    <xf numFmtId="0" fontId="5" fillId="0" borderId="44" xfId="0" applyFont="1" applyBorder="1" applyAlignment="1">
      <alignment horizontal="left" vertical="center" wrapText="1"/>
    </xf>
    <xf numFmtId="0" fontId="8" fillId="10" borderId="55" xfId="0" applyFont="1" applyFill="1" applyBorder="1" applyAlignment="1">
      <alignment vertical="top" wrapText="1"/>
    </xf>
    <xf numFmtId="0" fontId="8" fillId="10" borderId="54" xfId="0" applyFont="1" applyFill="1" applyBorder="1" applyAlignment="1">
      <alignment horizontal="left" vertical="top" wrapText="1"/>
    </xf>
    <xf numFmtId="0" fontId="8" fillId="10" borderId="53" xfId="0" applyFont="1" applyFill="1" applyBorder="1" applyAlignment="1">
      <alignment vertical="top" wrapText="1"/>
    </xf>
    <xf numFmtId="0" fontId="8" fillId="10" borderId="34" xfId="0" applyFont="1" applyFill="1" applyBorder="1" applyAlignment="1">
      <alignment vertical="top" wrapText="1"/>
    </xf>
    <xf numFmtId="0" fontId="19" fillId="10" borderId="0" xfId="0" applyFont="1" applyFill="1" applyAlignment="1">
      <alignment horizontal="left" vertical="top" wrapText="1"/>
    </xf>
    <xf numFmtId="0" fontId="8" fillId="10" borderId="33" xfId="0" applyFont="1" applyFill="1" applyBorder="1" applyAlignment="1">
      <alignment vertical="top" wrapText="1"/>
    </xf>
    <xf numFmtId="0" fontId="5" fillId="4" borderId="0" xfId="0" applyFont="1" applyFill="1"/>
    <xf numFmtId="0" fontId="8" fillId="4" borderId="9" xfId="0" applyFont="1" applyFill="1" applyBorder="1" applyAlignment="1">
      <alignment horizontal="left" vertical="top" wrapText="1"/>
    </xf>
    <xf numFmtId="0" fontId="8" fillId="4" borderId="9" xfId="0" applyFont="1" applyFill="1" applyBorder="1" applyAlignment="1">
      <alignment vertical="top" wrapText="1"/>
    </xf>
    <xf numFmtId="0" fontId="5" fillId="4" borderId="9" xfId="0" applyFont="1" applyFill="1" applyBorder="1" applyAlignment="1">
      <alignment horizontal="center"/>
    </xf>
    <xf numFmtId="0" fontId="8" fillId="11" borderId="45" xfId="0" applyFont="1" applyFill="1" applyBorder="1" applyAlignment="1">
      <alignment horizontal="left" vertical="center"/>
    </xf>
    <xf numFmtId="0" fontId="3" fillId="11" borderId="60" xfId="0" applyFont="1" applyFill="1" applyBorder="1" applyAlignment="1">
      <alignment vertical="center" wrapText="1"/>
    </xf>
    <xf numFmtId="0" fontId="3" fillId="2" borderId="0" xfId="0" applyFont="1" applyFill="1" applyAlignment="1">
      <alignment horizontal="left" vertical="top" wrapText="1"/>
    </xf>
    <xf numFmtId="0" fontId="3" fillId="2" borderId="10" xfId="0" applyFont="1" applyFill="1" applyBorder="1" applyAlignment="1">
      <alignment horizontal="left" vertical="top" wrapText="1"/>
    </xf>
    <xf numFmtId="0" fontId="21" fillId="2" borderId="0" xfId="0" applyFont="1" applyFill="1"/>
    <xf numFmtId="0" fontId="5" fillId="0" borderId="15" xfId="0" applyFont="1" applyBorder="1" applyAlignment="1" applyProtection="1">
      <alignment vertical="top" wrapText="1"/>
      <protection locked="0"/>
    </xf>
    <xf numFmtId="0" fontId="5" fillId="0" borderId="46" xfId="0" applyFont="1" applyBorder="1" applyAlignment="1" applyProtection="1">
      <alignment vertical="top" wrapText="1"/>
      <protection locked="0"/>
    </xf>
    <xf numFmtId="0" fontId="5" fillId="0" borderId="56" xfId="0" applyFont="1" applyBorder="1" applyAlignment="1" applyProtection="1">
      <alignment vertical="top" wrapText="1"/>
      <protection locked="0"/>
    </xf>
    <xf numFmtId="0" fontId="5" fillId="2" borderId="52" xfId="0" applyFont="1" applyFill="1" applyBorder="1" applyProtection="1">
      <protection locked="0"/>
    </xf>
    <xf numFmtId="0" fontId="5" fillId="2" borderId="46" xfId="0" applyFont="1" applyFill="1" applyBorder="1" applyProtection="1">
      <protection locked="0"/>
    </xf>
    <xf numFmtId="0" fontId="5" fillId="2" borderId="0" xfId="0" applyFont="1" applyFill="1" applyProtection="1">
      <protection locked="0"/>
    </xf>
    <xf numFmtId="0" fontId="8" fillId="0" borderId="58" xfId="0" applyFont="1" applyBorder="1" applyAlignment="1" applyProtection="1">
      <alignment vertical="top" wrapText="1"/>
      <protection locked="0"/>
    </xf>
    <xf numFmtId="0" fontId="8" fillId="0" borderId="57" xfId="0" applyFont="1" applyBorder="1" applyAlignment="1" applyProtection="1">
      <alignment vertical="top" wrapText="1"/>
      <protection locked="0"/>
    </xf>
    <xf numFmtId="0" fontId="8" fillId="0" borderId="70" xfId="0" applyFont="1" applyBorder="1" applyAlignment="1" applyProtection="1">
      <alignment vertical="top" wrapText="1"/>
      <protection locked="0"/>
    </xf>
    <xf numFmtId="0" fontId="8" fillId="0" borderId="71" xfId="0" applyFont="1" applyBorder="1" applyAlignment="1" applyProtection="1">
      <alignment vertical="top" wrapText="1"/>
      <protection locked="0"/>
    </xf>
    <xf numFmtId="0" fontId="8" fillId="0" borderId="72" xfId="0" applyFont="1" applyBorder="1" applyAlignment="1" applyProtection="1">
      <alignment vertical="top" wrapText="1"/>
      <protection locked="0"/>
    </xf>
    <xf numFmtId="0" fontId="8" fillId="0" borderId="59" xfId="0" applyFont="1" applyBorder="1" applyAlignment="1" applyProtection="1">
      <alignment vertical="top" wrapText="1"/>
      <protection locked="0"/>
    </xf>
    <xf numFmtId="0" fontId="5" fillId="0" borderId="7" xfId="0" applyFont="1" applyBorder="1" applyAlignment="1" applyProtection="1">
      <alignment vertical="top" wrapText="1"/>
      <protection locked="0"/>
    </xf>
    <xf numFmtId="0" fontId="8" fillId="7" borderId="76" xfId="0" applyFont="1" applyFill="1" applyBorder="1" applyAlignment="1">
      <alignment horizontal="center" vertical="top" wrapText="1"/>
    </xf>
    <xf numFmtId="0" fontId="8" fillId="6" borderId="77" xfId="0" applyFont="1" applyFill="1" applyBorder="1" applyAlignment="1">
      <alignment horizontal="center" vertical="top" wrapText="1"/>
    </xf>
    <xf numFmtId="0" fontId="8" fillId="13" borderId="77" xfId="0" applyFont="1" applyFill="1" applyBorder="1" applyAlignment="1">
      <alignment horizontal="center" vertical="top" wrapText="1"/>
    </xf>
    <xf numFmtId="0" fontId="3" fillId="14" borderId="77" xfId="0" applyFont="1" applyFill="1" applyBorder="1" applyAlignment="1">
      <alignment horizontal="center" vertical="top" wrapText="1"/>
    </xf>
    <xf numFmtId="0" fontId="21" fillId="4" borderId="0" xfId="0" applyFont="1" applyFill="1"/>
    <xf numFmtId="0" fontId="22" fillId="4" borderId="38" xfId="0" applyFont="1" applyFill="1" applyBorder="1" applyAlignment="1">
      <alignment horizontal="center" vertical="center"/>
    </xf>
    <xf numFmtId="9" fontId="21" fillId="2" borderId="0" xfId="16" applyFont="1" applyFill="1" applyAlignment="1">
      <alignment horizontal="center" vertical="center"/>
    </xf>
    <xf numFmtId="0" fontId="21" fillId="2" borderId="0" xfId="0" applyFont="1" applyFill="1" applyAlignment="1">
      <alignment horizontal="center" vertical="center"/>
    </xf>
    <xf numFmtId="9" fontId="21" fillId="4" borderId="0" xfId="16" applyFont="1" applyFill="1" applyAlignment="1">
      <alignment horizontal="center" vertical="center"/>
    </xf>
    <xf numFmtId="0" fontId="21" fillId="4" borderId="0" xfId="0" applyFont="1" applyFill="1" applyAlignment="1">
      <alignment horizontal="center" vertical="center"/>
    </xf>
    <xf numFmtId="9" fontId="21" fillId="2" borderId="38" xfId="16" applyFont="1" applyFill="1" applyBorder="1" applyAlignment="1">
      <alignment horizontal="center" vertical="center" wrapText="1"/>
    </xf>
    <xf numFmtId="0" fontId="21" fillId="2" borderId="38" xfId="0" applyFont="1" applyFill="1" applyBorder="1" applyAlignment="1">
      <alignment horizontal="center" vertical="center" wrapText="1"/>
    </xf>
    <xf numFmtId="2" fontId="21" fillId="2" borderId="38" xfId="0" applyNumberFormat="1" applyFont="1" applyFill="1" applyBorder="1" applyAlignment="1">
      <alignment horizontal="center" vertical="center" wrapText="1"/>
    </xf>
    <xf numFmtId="2" fontId="21" fillId="2" borderId="0" xfId="0" applyNumberFormat="1" applyFont="1" applyFill="1" applyAlignment="1">
      <alignment horizontal="center" vertical="center"/>
    </xf>
    <xf numFmtId="9" fontId="21" fillId="2" borderId="38" xfId="16" applyFont="1" applyFill="1" applyBorder="1" applyAlignment="1">
      <alignment horizontal="center" vertical="center"/>
    </xf>
    <xf numFmtId="0" fontId="21" fillId="2" borderId="38" xfId="0" applyFont="1" applyFill="1" applyBorder="1" applyAlignment="1">
      <alignment horizontal="center" vertical="center"/>
    </xf>
    <xf numFmtId="2" fontId="21" fillId="2" borderId="38" xfId="0" applyNumberFormat="1" applyFont="1" applyFill="1" applyBorder="1" applyAlignment="1">
      <alignment horizontal="center" vertical="center"/>
    </xf>
    <xf numFmtId="0" fontId="5" fillId="4" borderId="64" xfId="0" applyFont="1" applyFill="1" applyBorder="1" applyAlignment="1">
      <alignment vertical="center" wrapText="1"/>
    </xf>
    <xf numFmtId="0" fontId="5" fillId="4" borderId="65" xfId="0" applyFont="1" applyFill="1" applyBorder="1" applyAlignment="1" applyProtection="1">
      <alignment vertical="top" wrapText="1"/>
      <protection locked="0"/>
    </xf>
    <xf numFmtId="9" fontId="21" fillId="4" borderId="38" xfId="16" applyFont="1" applyFill="1" applyBorder="1" applyAlignment="1">
      <alignment horizontal="center" vertical="center" wrapText="1"/>
    </xf>
    <xf numFmtId="0" fontId="21" fillId="4" borderId="38" xfId="0" applyFont="1" applyFill="1" applyBorder="1" applyAlignment="1">
      <alignment horizontal="center" vertical="center" wrapText="1"/>
    </xf>
    <xf numFmtId="0" fontId="21" fillId="4" borderId="38" xfId="0" applyFont="1" applyFill="1" applyBorder="1" applyAlignment="1">
      <alignment vertical="center" wrapText="1"/>
    </xf>
    <xf numFmtId="9" fontId="21" fillId="4" borderId="38" xfId="16" applyFont="1" applyFill="1" applyBorder="1" applyAlignment="1">
      <alignment horizontal="center" vertical="center"/>
    </xf>
    <xf numFmtId="2" fontId="21" fillId="4" borderId="38" xfId="0" applyNumberFormat="1" applyFont="1" applyFill="1" applyBorder="1" applyAlignment="1">
      <alignment horizontal="center" vertical="center"/>
    </xf>
    <xf numFmtId="2" fontId="21" fillId="4" borderId="78" xfId="0" applyNumberFormat="1" applyFont="1" applyFill="1" applyBorder="1" applyAlignment="1">
      <alignment horizontal="center" vertical="center"/>
    </xf>
    <xf numFmtId="0" fontId="21" fillId="4" borderId="38" xfId="0" applyFont="1" applyFill="1" applyBorder="1" applyAlignment="1">
      <alignment horizontal="center" vertical="center"/>
    </xf>
    <xf numFmtId="0" fontId="5" fillId="19" borderId="34" xfId="0" applyFont="1" applyFill="1" applyBorder="1" applyAlignment="1">
      <alignment horizontal="left" vertical="top" wrapText="1"/>
    </xf>
    <xf numFmtId="0" fontId="24" fillId="20" borderId="79" xfId="17" applyFont="1" applyFill="1" applyBorder="1" applyAlignment="1">
      <alignment horizontal="left" vertical="top" wrapText="1"/>
    </xf>
    <xf numFmtId="0" fontId="5" fillId="4" borderId="0" xfId="0" applyFont="1" applyFill="1" applyAlignment="1">
      <alignment horizontal="left" vertical="top" wrapText="1"/>
    </xf>
    <xf numFmtId="0" fontId="5" fillId="4" borderId="0" xfId="0" applyFont="1" applyFill="1" applyAlignment="1" applyProtection="1">
      <alignment horizontal="center" vertical="top" wrapText="1"/>
      <protection locked="0"/>
    </xf>
    <xf numFmtId="0" fontId="3" fillId="7" borderId="0" xfId="0" applyFont="1" applyFill="1" applyAlignment="1">
      <alignment horizontal="center" vertical="top" wrapText="1"/>
    </xf>
    <xf numFmtId="0" fontId="3" fillId="21" borderId="0" xfId="0" applyFont="1" applyFill="1" applyAlignment="1">
      <alignment horizontal="center" vertical="top" wrapText="1"/>
    </xf>
    <xf numFmtId="0" fontId="3" fillId="14" borderId="0" xfId="0" applyFont="1" applyFill="1" applyAlignment="1">
      <alignment horizontal="center" vertical="top" wrapText="1"/>
    </xf>
    <xf numFmtId="1" fontId="5" fillId="0" borderId="96" xfId="16" applyNumberFormat="1" applyFont="1" applyFill="1" applyBorder="1" applyAlignment="1">
      <alignment horizontal="left" vertical="center" wrapText="1"/>
    </xf>
    <xf numFmtId="0" fontId="5" fillId="0" borderId="97" xfId="0" applyFont="1" applyBorder="1" applyAlignment="1">
      <alignment horizontal="left" vertical="center" wrapText="1"/>
    </xf>
    <xf numFmtId="1" fontId="5" fillId="0" borderId="71" xfId="16" applyNumberFormat="1" applyFont="1" applyFill="1" applyBorder="1" applyAlignment="1">
      <alignment horizontal="left" vertical="center" wrapText="1"/>
    </xf>
    <xf numFmtId="1" fontId="5" fillId="0" borderId="95" xfId="16" applyNumberFormat="1" applyFont="1" applyFill="1" applyBorder="1" applyAlignment="1">
      <alignment horizontal="left" vertical="center" wrapText="1"/>
    </xf>
    <xf numFmtId="1" fontId="5" fillId="0" borderId="99" xfId="16" applyNumberFormat="1" applyFont="1" applyFill="1" applyBorder="1" applyAlignment="1">
      <alignment horizontal="left" vertical="center" wrapText="1"/>
    </xf>
    <xf numFmtId="0" fontId="8" fillId="10" borderId="67" xfId="0" applyFont="1" applyFill="1" applyBorder="1" applyAlignment="1">
      <alignment horizontal="left" vertical="top" wrapText="1"/>
    </xf>
    <xf numFmtId="0" fontId="8" fillId="10" borderId="49" xfId="0" applyFont="1" applyFill="1" applyBorder="1" applyAlignment="1">
      <alignment horizontal="left" vertical="top" wrapText="1"/>
    </xf>
    <xf numFmtId="0" fontId="8" fillId="10" borderId="33" xfId="0" applyFont="1" applyFill="1" applyBorder="1" applyAlignment="1">
      <alignment horizontal="left" vertical="top" wrapText="1"/>
    </xf>
    <xf numFmtId="0" fontId="5" fillId="4" borderId="34" xfId="0" applyFont="1" applyFill="1" applyBorder="1" applyAlignment="1">
      <alignment horizontal="left" vertical="top" wrapText="1"/>
    </xf>
    <xf numFmtId="0" fontId="5" fillId="0" borderId="98" xfId="0" applyFont="1" applyBorder="1" applyAlignment="1">
      <alignment horizontal="left" vertical="center" wrapText="1"/>
    </xf>
    <xf numFmtId="0" fontId="5" fillId="4" borderId="9" xfId="0" applyFont="1" applyFill="1" applyBorder="1" applyAlignment="1">
      <alignment horizontal="left" vertical="top" wrapText="1"/>
    </xf>
    <xf numFmtId="0" fontId="5" fillId="4" borderId="66" xfId="0" applyFont="1" applyFill="1" applyBorder="1" applyAlignment="1" applyProtection="1">
      <alignment vertical="top" wrapText="1"/>
      <protection locked="0"/>
    </xf>
    <xf numFmtId="0" fontId="5" fillId="4" borderId="49" xfId="0" applyFont="1" applyFill="1" applyBorder="1" applyAlignment="1" applyProtection="1">
      <alignment horizontal="left" vertical="top" wrapText="1"/>
      <protection locked="0"/>
    </xf>
    <xf numFmtId="0" fontId="5" fillId="4" borderId="102" xfId="0" applyFont="1" applyFill="1" applyBorder="1" applyAlignment="1" applyProtection="1">
      <alignment vertical="top" wrapText="1"/>
      <protection locked="0"/>
    </xf>
    <xf numFmtId="164" fontId="5" fillId="0" borderId="101" xfId="0" applyNumberFormat="1" applyFont="1" applyBorder="1" applyAlignment="1" applyProtection="1">
      <alignment horizontal="left" vertical="top" wrapText="1"/>
      <protection locked="0"/>
    </xf>
    <xf numFmtId="0" fontId="5" fillId="4" borderId="33" xfId="0" applyFont="1" applyFill="1" applyBorder="1" applyAlignment="1">
      <alignment horizontal="center"/>
    </xf>
    <xf numFmtId="2" fontId="21" fillId="2" borderId="0" xfId="0" applyNumberFormat="1" applyFont="1" applyFill="1"/>
    <xf numFmtId="0" fontId="3" fillId="2" borderId="0" xfId="0" applyFont="1" applyFill="1" applyAlignment="1">
      <alignment horizontal="center" vertical="top" wrapText="1"/>
    </xf>
    <xf numFmtId="0" fontId="3" fillId="9" borderId="8"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9" borderId="13" xfId="0" applyFont="1" applyFill="1" applyBorder="1" applyAlignment="1">
      <alignment horizontal="center" vertical="center" wrapText="1"/>
    </xf>
    <xf numFmtId="0" fontId="3" fillId="9" borderId="0" xfId="0" applyFont="1" applyFill="1" applyAlignment="1">
      <alignment horizontal="center" vertical="center" wrapText="1"/>
    </xf>
    <xf numFmtId="0" fontId="3" fillId="9" borderId="94" xfId="0" applyFont="1" applyFill="1" applyBorder="1" applyAlignment="1">
      <alignment horizontal="center" vertical="center" wrapText="1"/>
    </xf>
    <xf numFmtId="0" fontId="3" fillId="9" borderId="40" xfId="0" applyFont="1" applyFill="1" applyBorder="1" applyAlignment="1">
      <alignment horizontal="center" vertical="center" wrapText="1"/>
    </xf>
    <xf numFmtId="0" fontId="5" fillId="0" borderId="41" xfId="0" applyFont="1" applyBorder="1" applyAlignment="1">
      <alignment horizontal="left" vertical="center" wrapText="1"/>
    </xf>
    <xf numFmtId="0" fontId="5" fillId="0" borderId="38" xfId="0" applyFont="1" applyBorder="1" applyAlignment="1">
      <alignment horizontal="left" vertical="center" wrapText="1"/>
    </xf>
    <xf numFmtId="0" fontId="5" fillId="0" borderId="71" xfId="0" applyFont="1" applyBorder="1" applyAlignment="1">
      <alignment horizontal="left" vertical="center" wrapText="1"/>
    </xf>
    <xf numFmtId="0" fontId="5" fillId="0" borderId="98" xfId="0" applyFont="1" applyBorder="1" applyAlignment="1">
      <alignment horizontal="left" vertical="center" wrapText="1"/>
    </xf>
    <xf numFmtId="0" fontId="5" fillId="0" borderId="99" xfId="0" applyFont="1" applyBorder="1" applyAlignment="1">
      <alignment horizontal="left" vertical="center" wrapText="1"/>
    </xf>
    <xf numFmtId="0" fontId="14" fillId="18" borderId="27" xfId="0" applyFont="1" applyFill="1" applyBorder="1" applyAlignment="1">
      <alignment horizontal="center" vertical="center" wrapText="1"/>
    </xf>
    <xf numFmtId="0" fontId="14" fillId="18" borderId="28" xfId="0" applyFont="1" applyFill="1" applyBorder="1" applyAlignment="1">
      <alignment horizontal="center" vertical="center" wrapText="1"/>
    </xf>
    <xf numFmtId="0" fontId="14" fillId="18" borderId="29" xfId="0" applyFont="1" applyFill="1" applyBorder="1" applyAlignment="1">
      <alignment horizontal="center" vertical="center" wrapText="1"/>
    </xf>
    <xf numFmtId="0" fontId="20" fillId="10" borderId="30" xfId="0" applyFont="1" applyFill="1" applyBorder="1" applyAlignment="1">
      <alignment horizontal="center" vertical="center" wrapText="1"/>
    </xf>
    <xf numFmtId="0" fontId="20" fillId="10" borderId="31" xfId="0" applyFont="1" applyFill="1" applyBorder="1" applyAlignment="1">
      <alignment horizontal="center" vertical="center"/>
    </xf>
    <xf numFmtId="0" fontId="20" fillId="10" borderId="32" xfId="0" applyFont="1" applyFill="1" applyBorder="1" applyAlignment="1">
      <alignment horizontal="center" vertical="center"/>
    </xf>
    <xf numFmtId="0" fontId="3" fillId="9" borderId="19" xfId="0" applyFont="1" applyFill="1" applyBorder="1" applyAlignment="1">
      <alignment horizontal="center" vertical="top" wrapText="1"/>
    </xf>
    <xf numFmtId="0" fontId="3" fillId="9" borderId="7" xfId="0" applyFont="1" applyFill="1" applyBorder="1" applyAlignment="1">
      <alignment horizontal="center" vertical="top" wrapText="1"/>
    </xf>
    <xf numFmtId="0" fontId="14" fillId="3" borderId="37" xfId="0" applyFont="1" applyFill="1" applyBorder="1" applyAlignment="1">
      <alignment horizontal="center" vertical="top" wrapText="1"/>
    </xf>
    <xf numFmtId="0" fontId="14" fillId="3" borderId="35" xfId="0" applyFont="1" applyFill="1" applyBorder="1" applyAlignment="1">
      <alignment horizontal="center" vertical="top" wrapText="1"/>
    </xf>
    <xf numFmtId="0" fontId="5" fillId="9" borderId="8" xfId="0" applyFont="1" applyFill="1" applyBorder="1" applyAlignment="1">
      <alignment horizontal="left" vertical="top" wrapText="1"/>
    </xf>
    <xf numFmtId="0" fontId="5" fillId="9" borderId="35" xfId="0" applyFont="1" applyFill="1" applyBorder="1" applyAlignment="1">
      <alignment horizontal="left" vertical="top" wrapText="1"/>
    </xf>
    <xf numFmtId="0" fontId="5" fillId="9" borderId="13" xfId="0" applyFont="1" applyFill="1" applyBorder="1" applyAlignment="1">
      <alignment horizontal="left" vertical="top" wrapText="1"/>
    </xf>
    <xf numFmtId="0" fontId="5" fillId="9" borderId="16" xfId="0" applyFont="1" applyFill="1" applyBorder="1" applyAlignment="1">
      <alignment horizontal="left" vertical="top" wrapText="1"/>
    </xf>
    <xf numFmtId="0" fontId="3" fillId="9" borderId="16" xfId="0" applyFont="1" applyFill="1" applyBorder="1" applyAlignment="1">
      <alignment horizontal="center" vertical="center" wrapText="1"/>
    </xf>
    <xf numFmtId="0" fontId="5" fillId="4" borderId="9" xfId="0" applyFont="1" applyFill="1" applyBorder="1" applyAlignment="1">
      <alignment horizontal="left" vertical="top" wrapText="1"/>
    </xf>
    <xf numFmtId="0" fontId="5" fillId="4" borderId="35" xfId="0" applyFont="1" applyFill="1" applyBorder="1" applyAlignment="1">
      <alignment horizontal="left" vertical="top" wrapText="1"/>
    </xf>
    <xf numFmtId="0" fontId="5" fillId="2" borderId="68" xfId="0" applyFont="1" applyFill="1" applyBorder="1" applyAlignment="1">
      <alignment horizontal="center"/>
    </xf>
    <xf numFmtId="0" fontId="5" fillId="2" borderId="51" xfId="0" applyFont="1" applyFill="1" applyBorder="1" applyAlignment="1">
      <alignment horizontal="center"/>
    </xf>
    <xf numFmtId="0" fontId="14" fillId="18" borderId="61" xfId="0" applyFont="1" applyFill="1" applyBorder="1" applyAlignment="1">
      <alignment horizontal="center" vertical="center" wrapText="1"/>
    </xf>
    <xf numFmtId="0" fontId="14" fillId="18" borderId="45" xfId="0" applyFont="1" applyFill="1" applyBorder="1" applyAlignment="1">
      <alignment horizontal="center" vertical="center" wrapText="1"/>
    </xf>
    <xf numFmtId="0" fontId="14" fillId="18" borderId="60" xfId="0" applyFont="1" applyFill="1" applyBorder="1" applyAlignment="1">
      <alignment horizontal="center" vertical="center" wrapText="1"/>
    </xf>
    <xf numFmtId="9" fontId="18" fillId="11" borderId="62" xfId="16" applyFont="1" applyFill="1" applyBorder="1" applyAlignment="1">
      <alignment horizontal="center" vertical="center" wrapText="1"/>
    </xf>
    <xf numFmtId="9" fontId="18" fillId="11" borderId="33" xfId="16" applyFont="1" applyFill="1" applyBorder="1" applyAlignment="1">
      <alignment horizontal="center" vertical="center" wrapText="1"/>
    </xf>
    <xf numFmtId="0" fontId="8" fillId="4" borderId="33" xfId="0" applyFont="1" applyFill="1" applyBorder="1" applyAlignment="1">
      <alignment horizontal="center" vertical="center" wrapText="1"/>
    </xf>
    <xf numFmtId="0" fontId="8" fillId="4" borderId="50" xfId="0" applyFont="1" applyFill="1" applyBorder="1" applyAlignment="1">
      <alignment horizontal="center" vertical="center" wrapText="1"/>
    </xf>
    <xf numFmtId="9" fontId="18" fillId="11" borderId="62" xfId="16" applyFont="1" applyFill="1" applyBorder="1" applyAlignment="1">
      <alignment horizontal="left" vertical="center" wrapText="1"/>
    </xf>
    <xf numFmtId="9" fontId="18" fillId="11" borderId="33" xfId="16" applyFont="1" applyFill="1" applyBorder="1" applyAlignment="1">
      <alignment horizontal="left" vertical="center" wrapText="1"/>
    </xf>
    <xf numFmtId="0" fontId="3" fillId="11" borderId="33" xfId="0" applyFont="1" applyFill="1" applyBorder="1" applyAlignment="1">
      <alignment horizontal="center" vertical="center" wrapText="1"/>
    </xf>
    <xf numFmtId="0" fontId="3" fillId="11" borderId="50" xfId="0" applyFont="1" applyFill="1" applyBorder="1" applyAlignment="1">
      <alignment horizontal="center" vertical="center" wrapText="1"/>
    </xf>
    <xf numFmtId="0" fontId="8" fillId="10" borderId="24" xfId="0" applyFont="1" applyFill="1" applyBorder="1" applyAlignment="1">
      <alignment horizontal="left" vertical="top" wrapText="1"/>
    </xf>
    <xf numFmtId="0" fontId="8" fillId="10" borderId="48" xfId="0" applyFont="1" applyFill="1" applyBorder="1" applyAlignment="1">
      <alignment horizontal="left" vertical="top" wrapText="1"/>
    </xf>
    <xf numFmtId="0" fontId="27" fillId="4" borderId="18" xfId="18" applyFill="1" applyBorder="1" applyAlignment="1" applyProtection="1">
      <alignment horizontal="center" vertical="top" wrapText="1"/>
      <protection locked="0"/>
    </xf>
    <xf numFmtId="0" fontId="27" fillId="4" borderId="48" xfId="18" applyFill="1" applyBorder="1" applyAlignment="1" applyProtection="1">
      <alignment horizontal="center" vertical="top" wrapText="1"/>
      <protection locked="0"/>
    </xf>
    <xf numFmtId="0" fontId="8" fillId="10" borderId="67" xfId="0" applyFont="1" applyFill="1" applyBorder="1" applyAlignment="1">
      <alignment horizontal="left" vertical="top" wrapText="1"/>
    </xf>
    <xf numFmtId="0" fontId="8" fillId="10" borderId="15" xfId="0" applyFont="1" applyFill="1" applyBorder="1" applyAlignment="1">
      <alignment horizontal="left" vertical="top" wrapText="1"/>
    </xf>
    <xf numFmtId="0" fontId="8" fillId="10" borderId="49" xfId="0" applyFont="1" applyFill="1" applyBorder="1" applyAlignment="1">
      <alignment horizontal="left" vertical="top" wrapText="1"/>
    </xf>
    <xf numFmtId="0" fontId="8" fillId="10" borderId="68" xfId="0" applyFont="1" applyFill="1" applyBorder="1" applyAlignment="1">
      <alignment horizontal="left" vertical="top" wrapText="1"/>
    </xf>
    <xf numFmtId="0" fontId="8" fillId="10" borderId="9" xfId="0" applyFont="1" applyFill="1" applyBorder="1" applyAlignment="1">
      <alignment horizontal="left" vertical="top" wrapText="1"/>
    </xf>
    <xf numFmtId="0" fontId="8" fillId="10" borderId="51" xfId="0" applyFont="1" applyFill="1" applyBorder="1" applyAlignment="1">
      <alignment horizontal="left" vertical="top" wrapText="1"/>
    </xf>
    <xf numFmtId="0" fontId="8" fillId="10" borderId="69" xfId="0" applyFont="1" applyFill="1" applyBorder="1" applyAlignment="1">
      <alignment horizontal="left" vertical="top" wrapText="1"/>
    </xf>
    <xf numFmtId="0" fontId="8" fillId="10" borderId="0" xfId="0" applyFont="1" applyFill="1" applyAlignment="1">
      <alignment horizontal="left" vertical="top" wrapText="1"/>
    </xf>
    <xf numFmtId="0" fontId="8" fillId="10" borderId="47" xfId="0" applyFont="1" applyFill="1" applyBorder="1" applyAlignment="1">
      <alignment horizontal="left" vertical="top" wrapText="1"/>
    </xf>
    <xf numFmtId="0" fontId="5" fillId="4" borderId="62" xfId="0" applyFont="1" applyFill="1" applyBorder="1" applyAlignment="1">
      <alignment horizontal="left" vertical="top" wrapText="1"/>
    </xf>
    <xf numFmtId="0" fontId="5" fillId="4" borderId="33" xfId="0" applyFont="1" applyFill="1" applyBorder="1" applyAlignment="1">
      <alignment horizontal="left" vertical="top" wrapText="1"/>
    </xf>
    <xf numFmtId="0" fontId="5" fillId="4" borderId="33"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left" vertical="top" wrapText="1"/>
      <protection locked="0"/>
    </xf>
    <xf numFmtId="0" fontId="5" fillId="2" borderId="51" xfId="0" applyFont="1" applyFill="1" applyBorder="1" applyAlignment="1" applyProtection="1">
      <alignment horizontal="left" vertical="top" wrapText="1"/>
      <protection locked="0"/>
    </xf>
    <xf numFmtId="0" fontId="5" fillId="2" borderId="13" xfId="0" applyFont="1" applyFill="1" applyBorder="1" applyAlignment="1" applyProtection="1">
      <alignment horizontal="left" vertical="top" wrapText="1"/>
      <protection locked="0"/>
    </xf>
    <xf numFmtId="0" fontId="5" fillId="2" borderId="47" xfId="0" applyFont="1" applyFill="1" applyBorder="1" applyAlignment="1" applyProtection="1">
      <alignment horizontal="left" vertical="top" wrapText="1"/>
      <protection locked="0"/>
    </xf>
    <xf numFmtId="0" fontId="5" fillId="2" borderId="100" xfId="0" applyFont="1" applyFill="1" applyBorder="1" applyAlignment="1" applyProtection="1">
      <alignment horizontal="left" vertical="top" wrapText="1"/>
      <protection locked="0"/>
    </xf>
    <xf numFmtId="0" fontId="5" fillId="2" borderId="101" xfId="0" applyFont="1" applyFill="1" applyBorder="1" applyAlignment="1" applyProtection="1">
      <alignment horizontal="left" vertical="top" wrapText="1"/>
      <protection locked="0"/>
    </xf>
    <xf numFmtId="0" fontId="8" fillId="4" borderId="33" xfId="0" applyFont="1" applyFill="1" applyBorder="1" applyAlignment="1">
      <alignment horizontal="left" vertical="top" wrapText="1"/>
    </xf>
    <xf numFmtId="0" fontId="5" fillId="4" borderId="33" xfId="0" applyFont="1" applyFill="1" applyBorder="1" applyAlignment="1" applyProtection="1">
      <alignment horizontal="center" vertical="top" wrapText="1"/>
      <protection locked="0"/>
    </xf>
    <xf numFmtId="0" fontId="8" fillId="4" borderId="62" xfId="0" applyFont="1" applyFill="1" applyBorder="1" applyAlignment="1">
      <alignment horizontal="left" vertical="top" wrapText="1"/>
    </xf>
    <xf numFmtId="0" fontId="8" fillId="11" borderId="62" xfId="0" applyFont="1" applyFill="1" applyBorder="1" applyAlignment="1">
      <alignment horizontal="center" vertical="top" wrapText="1"/>
    </xf>
    <xf numFmtId="0" fontId="8" fillId="11" borderId="33" xfId="0" applyFont="1" applyFill="1" applyBorder="1" applyAlignment="1">
      <alignment horizontal="center" vertical="top" wrapText="1"/>
    </xf>
    <xf numFmtId="9" fontId="8" fillId="11" borderId="33" xfId="16" applyFont="1" applyFill="1" applyBorder="1" applyAlignment="1">
      <alignment horizontal="center" vertical="center" wrapText="1"/>
    </xf>
    <xf numFmtId="0" fontId="8" fillId="11" borderId="33" xfId="0" applyFont="1" applyFill="1" applyBorder="1" applyAlignment="1">
      <alignment horizontal="center" vertical="center" wrapText="1"/>
    </xf>
    <xf numFmtId="0" fontId="8" fillId="11" borderId="50" xfId="0" applyFont="1" applyFill="1" applyBorder="1" applyAlignment="1">
      <alignment horizontal="center" vertical="center" wrapText="1"/>
    </xf>
    <xf numFmtId="0" fontId="8" fillId="11" borderId="62" xfId="0" applyFont="1" applyFill="1" applyBorder="1" applyAlignment="1">
      <alignment horizontal="center" vertical="center" wrapText="1"/>
    </xf>
    <xf numFmtId="0" fontId="8" fillId="11" borderId="62" xfId="0" applyFont="1" applyFill="1" applyBorder="1" applyAlignment="1">
      <alignment horizontal="left" vertical="top" wrapText="1"/>
    </xf>
    <xf numFmtId="0" fontId="8" fillId="11" borderId="33" xfId="0" applyFont="1" applyFill="1" applyBorder="1" applyAlignment="1">
      <alignment horizontal="left" vertical="top" wrapText="1"/>
    </xf>
    <xf numFmtId="9" fontId="8" fillId="11" borderId="33" xfId="16" applyFont="1" applyFill="1" applyBorder="1" applyAlignment="1">
      <alignment horizontal="center" vertical="top" wrapText="1"/>
    </xf>
    <xf numFmtId="0" fontId="4" fillId="4" borderId="8" xfId="0" applyFont="1" applyFill="1" applyBorder="1" applyAlignment="1" applyProtection="1">
      <alignment horizontal="left" vertical="top" wrapText="1"/>
      <protection locked="0"/>
    </xf>
    <xf numFmtId="0" fontId="4" fillId="4" borderId="51" xfId="0" applyFont="1" applyFill="1" applyBorder="1" applyAlignment="1" applyProtection="1">
      <alignment horizontal="left" vertical="top" wrapText="1"/>
      <protection locked="0"/>
    </xf>
    <xf numFmtId="0" fontId="4" fillId="4" borderId="13" xfId="0" applyFont="1" applyFill="1" applyBorder="1" applyAlignment="1" applyProtection="1">
      <alignment horizontal="left" vertical="top" wrapText="1"/>
      <protection locked="0"/>
    </xf>
    <xf numFmtId="0" fontId="4" fillId="4" borderId="47" xfId="0" applyFont="1" applyFill="1" applyBorder="1" applyAlignment="1" applyProtection="1">
      <alignment horizontal="left" vertical="top" wrapText="1"/>
      <protection locked="0"/>
    </xf>
    <xf numFmtId="0" fontId="4" fillId="4" borderId="100" xfId="0" applyFont="1" applyFill="1" applyBorder="1" applyAlignment="1" applyProtection="1">
      <alignment horizontal="left" vertical="top" wrapText="1"/>
      <protection locked="0"/>
    </xf>
    <xf numFmtId="0" fontId="4" fillId="4" borderId="101" xfId="0" applyFont="1" applyFill="1" applyBorder="1" applyAlignment="1" applyProtection="1">
      <alignment horizontal="left" vertical="top" wrapText="1"/>
      <protection locked="0"/>
    </xf>
    <xf numFmtId="0" fontId="8" fillId="4" borderId="67" xfId="0" applyFont="1" applyFill="1" applyBorder="1" applyAlignment="1">
      <alignment horizontal="left" vertical="top" wrapText="1"/>
    </xf>
    <xf numFmtId="0" fontId="8" fillId="4" borderId="15" xfId="0" applyFont="1" applyFill="1" applyBorder="1" applyAlignment="1">
      <alignment horizontal="left" vertical="top" wrapText="1"/>
    </xf>
    <xf numFmtId="0" fontId="8" fillId="4" borderId="7" xfId="0" applyFont="1" applyFill="1" applyBorder="1" applyAlignment="1">
      <alignment horizontal="left" vertical="top" wrapText="1"/>
    </xf>
    <xf numFmtId="0" fontId="8" fillId="10" borderId="62" xfId="0" applyFont="1" applyFill="1" applyBorder="1" applyAlignment="1">
      <alignment horizontal="center" vertical="top"/>
    </xf>
    <xf numFmtId="0" fontId="8" fillId="10" borderId="33" xfId="0" applyFont="1" applyFill="1" applyBorder="1" applyAlignment="1">
      <alignment horizontal="center" vertical="top"/>
    </xf>
    <xf numFmtId="0" fontId="8" fillId="10" borderId="33" xfId="0" applyFont="1" applyFill="1" applyBorder="1" applyAlignment="1">
      <alignment horizontal="center" vertical="top" wrapText="1"/>
    </xf>
    <xf numFmtId="0" fontId="5" fillId="4" borderId="33" xfId="0" applyFont="1" applyFill="1" applyBorder="1" applyAlignment="1">
      <alignment horizontal="center" vertical="top" wrapText="1"/>
    </xf>
    <xf numFmtId="0" fontId="5" fillId="4" borderId="50" xfId="0" applyFont="1" applyFill="1" applyBorder="1" applyAlignment="1">
      <alignment horizontal="center" vertical="top" wrapText="1"/>
    </xf>
    <xf numFmtId="0" fontId="8" fillId="11" borderId="50" xfId="0" applyFont="1" applyFill="1" applyBorder="1" applyAlignment="1">
      <alignment horizontal="center" vertical="top" wrapText="1"/>
    </xf>
    <xf numFmtId="9" fontId="8" fillId="17" borderId="33" xfId="16" applyFont="1" applyFill="1" applyBorder="1" applyAlignment="1">
      <alignment horizontal="center" vertical="top" wrapText="1"/>
    </xf>
    <xf numFmtId="0" fontId="8" fillId="10" borderId="62" xfId="0" applyFont="1" applyFill="1" applyBorder="1" applyAlignment="1">
      <alignment horizontal="left" vertical="top" wrapText="1"/>
    </xf>
    <xf numFmtId="0" fontId="8" fillId="10" borderId="33" xfId="0" applyFont="1" applyFill="1" applyBorder="1" applyAlignment="1">
      <alignment horizontal="left" vertical="top" wrapText="1"/>
    </xf>
    <xf numFmtId="9" fontId="8" fillId="10" borderId="33" xfId="16" applyFont="1" applyFill="1" applyBorder="1" applyAlignment="1">
      <alignment horizontal="center" vertical="top" wrapText="1"/>
    </xf>
    <xf numFmtId="0" fontId="3" fillId="10" borderId="33" xfId="0" applyFont="1" applyFill="1" applyBorder="1" applyAlignment="1">
      <alignment horizontal="center" vertical="center" wrapText="1"/>
    </xf>
    <xf numFmtId="0" fontId="3" fillId="10" borderId="50" xfId="0" applyFont="1" applyFill="1" applyBorder="1" applyAlignment="1">
      <alignment horizontal="center" vertical="center" wrapText="1"/>
    </xf>
    <xf numFmtId="0" fontId="18" fillId="11" borderId="33" xfId="0" applyFont="1" applyFill="1" applyBorder="1" applyAlignment="1">
      <alignment horizontal="center" vertical="top" wrapText="1"/>
    </xf>
    <xf numFmtId="0" fontId="4" fillId="0" borderId="8" xfId="0" applyFont="1" applyBorder="1" applyAlignment="1" applyProtection="1">
      <alignment horizontal="left" vertical="top" wrapText="1"/>
      <protection locked="0"/>
    </xf>
    <xf numFmtId="0" fontId="4" fillId="0" borderId="51" xfId="0" applyFont="1" applyBorder="1" applyAlignment="1" applyProtection="1">
      <alignment horizontal="left" vertical="top" wrapText="1"/>
      <protection locked="0"/>
    </xf>
    <xf numFmtId="0" fontId="4" fillId="0" borderId="13" xfId="0" applyFont="1" applyBorder="1" applyAlignment="1" applyProtection="1">
      <alignment horizontal="left" vertical="top" wrapText="1"/>
      <protection locked="0"/>
    </xf>
    <xf numFmtId="0" fontId="4" fillId="0" borderId="47" xfId="0" applyFont="1" applyBorder="1" applyAlignment="1" applyProtection="1">
      <alignment horizontal="left" vertical="top" wrapText="1"/>
      <protection locked="0"/>
    </xf>
    <xf numFmtId="0" fontId="4" fillId="0" borderId="100" xfId="0" applyFont="1" applyBorder="1" applyAlignment="1" applyProtection="1">
      <alignment horizontal="left" vertical="top" wrapText="1"/>
      <protection locked="0"/>
    </xf>
    <xf numFmtId="0" fontId="4" fillId="0" borderId="101" xfId="0" applyFont="1" applyBorder="1" applyAlignment="1" applyProtection="1">
      <alignment horizontal="left" vertical="top" wrapText="1"/>
      <protection locked="0"/>
    </xf>
    <xf numFmtId="0" fontId="8" fillId="10" borderId="50" xfId="0" applyFont="1" applyFill="1" applyBorder="1" applyAlignment="1">
      <alignment horizontal="left" vertical="top" wrapText="1"/>
    </xf>
    <xf numFmtId="0" fontId="5" fillId="4" borderId="80" xfId="0" applyFont="1" applyFill="1" applyBorder="1" applyAlignment="1">
      <alignment horizontal="left" vertical="top" wrapText="1"/>
    </xf>
    <xf numFmtId="0" fontId="5" fillId="4" borderId="34" xfId="0" applyFont="1" applyFill="1" applyBorder="1" applyAlignment="1">
      <alignment horizontal="left" vertical="top" wrapText="1"/>
    </xf>
    <xf numFmtId="0" fontId="5" fillId="0" borderId="34" xfId="0" applyFont="1" applyBorder="1" applyAlignment="1" applyProtection="1">
      <alignment horizontal="left" vertical="top" wrapText="1"/>
      <protection locked="0"/>
    </xf>
    <xf numFmtId="0" fontId="5" fillId="0" borderId="81" xfId="0" applyFont="1" applyBorder="1" applyAlignment="1" applyProtection="1">
      <alignment horizontal="left" vertical="top" wrapText="1"/>
      <protection locked="0"/>
    </xf>
    <xf numFmtId="0" fontId="8" fillId="11" borderId="84" xfId="0" applyFont="1" applyFill="1" applyBorder="1" applyAlignment="1">
      <alignment horizontal="left" vertical="top" wrapText="1"/>
    </xf>
    <xf numFmtId="0" fontId="8" fillId="11" borderId="85" xfId="0" applyFont="1" applyFill="1" applyBorder="1" applyAlignment="1">
      <alignment horizontal="left" vertical="top" wrapText="1"/>
    </xf>
    <xf numFmtId="0" fontId="18" fillId="11" borderId="37" xfId="0" applyFont="1" applyFill="1" applyBorder="1" applyAlignment="1">
      <alignment horizontal="center" vertical="center" wrapText="1"/>
    </xf>
    <xf numFmtId="0" fontId="18" fillId="11" borderId="87" xfId="0" applyFont="1" applyFill="1" applyBorder="1" applyAlignment="1">
      <alignment horizontal="center" vertical="center" wrapText="1"/>
    </xf>
    <xf numFmtId="0" fontId="18" fillId="11" borderId="88" xfId="0" applyFont="1" applyFill="1" applyBorder="1" applyAlignment="1">
      <alignment horizontal="center" vertical="center" wrapText="1"/>
    </xf>
    <xf numFmtId="0" fontId="18" fillId="11" borderId="22" xfId="0" applyFont="1" applyFill="1" applyBorder="1" applyAlignment="1">
      <alignment horizontal="center" vertical="center" wrapText="1"/>
    </xf>
    <xf numFmtId="0" fontId="8" fillId="11" borderId="84" xfId="0" applyFont="1" applyFill="1" applyBorder="1" applyAlignment="1">
      <alignment horizontal="center" vertical="top" wrapText="1"/>
    </xf>
    <xf numFmtId="0" fontId="8" fillId="11" borderId="93" xfId="0" applyFont="1" applyFill="1" applyBorder="1" applyAlignment="1">
      <alignment horizontal="center" vertical="top" wrapText="1"/>
    </xf>
    <xf numFmtId="0" fontId="8" fillId="4" borderId="86" xfId="0" applyFont="1" applyFill="1" applyBorder="1" applyAlignment="1">
      <alignment horizontal="left" vertical="top" wrapText="1"/>
    </xf>
    <xf numFmtId="0" fontId="8" fillId="4" borderId="10" xfId="0" applyFont="1" applyFill="1" applyBorder="1" applyAlignment="1">
      <alignment horizontal="left" vertical="top" wrapText="1"/>
    </xf>
    <xf numFmtId="0" fontId="14" fillId="5" borderId="82" xfId="0" applyFont="1" applyFill="1" applyBorder="1" applyAlignment="1">
      <alignment horizontal="center" vertical="center" wrapText="1"/>
    </xf>
    <xf numFmtId="0" fontId="14" fillId="5" borderId="40" xfId="0" applyFont="1" applyFill="1" applyBorder="1" applyAlignment="1">
      <alignment horizontal="center" vertical="center" wrapText="1"/>
    </xf>
    <xf numFmtId="0" fontId="14" fillId="5" borderId="83" xfId="0" applyFont="1" applyFill="1" applyBorder="1" applyAlignment="1">
      <alignment horizontal="center" vertical="center" wrapText="1"/>
    </xf>
    <xf numFmtId="0" fontId="8" fillId="11" borderId="61" xfId="0" applyFont="1" applyFill="1" applyBorder="1" applyAlignment="1">
      <alignment vertical="top" wrapText="1"/>
    </xf>
    <xf numFmtId="0" fontId="8" fillId="11" borderId="45" xfId="0" applyFont="1" applyFill="1" applyBorder="1" applyAlignment="1">
      <alignment vertical="top" wrapText="1"/>
    </xf>
    <xf numFmtId="0" fontId="8" fillId="11" borderId="26" xfId="0" applyFont="1" applyFill="1" applyBorder="1" applyAlignment="1">
      <alignment horizontal="center" vertical="center" wrapText="1"/>
    </xf>
    <xf numFmtId="0" fontId="8" fillId="11" borderId="73" xfId="0" applyFont="1" applyFill="1" applyBorder="1" applyAlignment="1">
      <alignment horizontal="center" vertical="center" wrapText="1"/>
    </xf>
    <xf numFmtId="0" fontId="8" fillId="11" borderId="63" xfId="0" applyFont="1" applyFill="1" applyBorder="1" applyAlignment="1">
      <alignment vertical="top" wrapText="1"/>
    </xf>
    <xf numFmtId="0" fontId="8" fillId="11" borderId="64" xfId="0" applyFont="1" applyFill="1" applyBorder="1" applyAlignment="1">
      <alignment vertical="top" wrapText="1"/>
    </xf>
    <xf numFmtId="2" fontId="8" fillId="11" borderId="74" xfId="16" applyNumberFormat="1" applyFont="1" applyFill="1" applyBorder="1" applyAlignment="1">
      <alignment horizontal="center" vertical="center" wrapText="1"/>
    </xf>
    <xf numFmtId="2" fontId="8" fillId="11" borderId="75" xfId="16" applyNumberFormat="1" applyFont="1" applyFill="1" applyBorder="1" applyAlignment="1">
      <alignment horizontal="center" vertical="center" wrapText="1"/>
    </xf>
    <xf numFmtId="0" fontId="5" fillId="4" borderId="86" xfId="0" applyFont="1" applyFill="1" applyBorder="1" applyAlignment="1">
      <alignment horizontal="left" vertical="top" wrapText="1"/>
    </xf>
    <xf numFmtId="0" fontId="5" fillId="4" borderId="10" xfId="0" applyFont="1" applyFill="1" applyBorder="1" applyAlignment="1">
      <alignment horizontal="left" vertical="top" wrapText="1"/>
    </xf>
    <xf numFmtId="0" fontId="5" fillId="6" borderId="19" xfId="0" applyFont="1" applyFill="1" applyBorder="1" applyAlignment="1" applyProtection="1">
      <alignment horizontal="center" vertical="top" wrapText="1"/>
      <protection locked="0"/>
    </xf>
    <xf numFmtId="0" fontId="5" fillId="6" borderId="7" xfId="0" applyFont="1" applyFill="1" applyBorder="1" applyAlignment="1" applyProtection="1">
      <alignment horizontal="center" vertical="top" wrapText="1"/>
      <protection locked="0"/>
    </xf>
    <xf numFmtId="0" fontId="5" fillId="0" borderId="89" xfId="0" applyFont="1" applyBorder="1" applyAlignment="1" applyProtection="1">
      <alignment horizontal="left" vertical="top" wrapText="1"/>
      <protection locked="0"/>
    </xf>
    <xf numFmtId="0" fontId="5" fillId="0" borderId="90" xfId="0" applyFont="1" applyBorder="1" applyAlignment="1" applyProtection="1">
      <alignment horizontal="left" vertical="top" wrapText="1"/>
      <protection locked="0"/>
    </xf>
    <xf numFmtId="0" fontId="5" fillId="0" borderId="91" xfId="0" applyFont="1" applyBorder="1" applyAlignment="1" applyProtection="1">
      <alignment horizontal="left" vertical="top" wrapText="1"/>
      <protection locked="0"/>
    </xf>
    <xf numFmtId="0" fontId="5" fillId="0" borderId="16" xfId="0" applyFont="1" applyBorder="1" applyAlignment="1" applyProtection="1">
      <alignment horizontal="left" vertical="top" wrapText="1"/>
      <protection locked="0"/>
    </xf>
    <xf numFmtId="0" fontId="5" fillId="0" borderId="92" xfId="0" applyFont="1" applyBorder="1" applyAlignment="1" applyProtection="1">
      <alignment horizontal="left" vertical="top" wrapText="1"/>
      <protection locked="0"/>
    </xf>
    <xf numFmtId="0" fontId="5" fillId="0" borderId="17" xfId="0" applyFont="1" applyBorder="1" applyAlignment="1" applyProtection="1">
      <alignment horizontal="left" vertical="top" wrapText="1"/>
      <protection locked="0"/>
    </xf>
    <xf numFmtId="0" fontId="5" fillId="4" borderId="3" xfId="0" applyFont="1" applyFill="1" applyBorder="1" applyAlignment="1">
      <alignment horizontal="left" vertical="top" wrapText="1"/>
    </xf>
    <xf numFmtId="0" fontId="5" fillId="4" borderId="4" xfId="0" applyFont="1" applyFill="1" applyBorder="1" applyAlignment="1">
      <alignment horizontal="left" vertical="top" wrapText="1"/>
    </xf>
    <xf numFmtId="0" fontId="7" fillId="12" borderId="25" xfId="0" applyFont="1" applyFill="1" applyBorder="1" applyAlignment="1">
      <alignment horizontal="left" vertical="top" wrapText="1"/>
    </xf>
    <xf numFmtId="0" fontId="7" fillId="12" borderId="1" xfId="0" applyFont="1" applyFill="1" applyBorder="1" applyAlignment="1">
      <alignment horizontal="left" vertical="top" wrapText="1"/>
    </xf>
    <xf numFmtId="0" fontId="3" fillId="8" borderId="21" xfId="0" applyFont="1" applyFill="1" applyBorder="1" applyAlignment="1">
      <alignment horizontal="center" vertical="top" wrapText="1"/>
    </xf>
    <xf numFmtId="0" fontId="3" fillId="8" borderId="20" xfId="0" applyFont="1" applyFill="1" applyBorder="1" applyAlignment="1">
      <alignment horizontal="center" vertical="top" wrapText="1"/>
    </xf>
    <xf numFmtId="0" fontId="3" fillId="8" borderId="14" xfId="0" applyFont="1" applyFill="1" applyBorder="1" applyAlignment="1">
      <alignment horizontal="center" vertical="top" wrapText="1"/>
    </xf>
    <xf numFmtId="0" fontId="10" fillId="12" borderId="19" xfId="0" applyFont="1" applyFill="1" applyBorder="1" applyAlignment="1">
      <alignment horizontal="center" vertical="top"/>
    </xf>
    <xf numFmtId="0" fontId="10" fillId="12" borderId="15" xfId="0" applyFont="1" applyFill="1" applyBorder="1" applyAlignment="1">
      <alignment horizontal="center" vertical="top"/>
    </xf>
    <xf numFmtId="0" fontId="10" fillId="12" borderId="7" xfId="0" applyFont="1" applyFill="1" applyBorder="1" applyAlignment="1">
      <alignment horizontal="center" vertical="top"/>
    </xf>
  </cellXfs>
  <cellStyles count="19">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Hyperlink" xfId="18" builtinId="8"/>
    <cellStyle name="Normal" xfId="0" builtinId="0"/>
    <cellStyle name="Normal 2" xfId="1" xr:uid="{00000000-0005-0000-0000-000010000000}"/>
    <cellStyle name="Normal 3" xfId="17" xr:uid="{00000000-0005-0000-0000-000011000000}"/>
    <cellStyle name="Percent" xfId="16" builtinId="5"/>
  </cellStyles>
  <dxfs count="181">
    <dxf>
      <fill>
        <patternFill>
          <bgColor rgb="FF99CC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92D050"/>
        </patternFill>
      </fill>
    </dxf>
    <dxf>
      <fill>
        <patternFill>
          <bgColor rgb="FFFF00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ont>
        <color theme="0"/>
      </font>
      <fill>
        <patternFill>
          <bgColor rgb="FF006600"/>
        </patternFill>
      </fill>
    </dxf>
    <dxf>
      <fill>
        <patternFill>
          <bgColor rgb="FFD4EAFC"/>
        </patternFill>
      </fill>
    </dxf>
    <dxf>
      <font>
        <color theme="0"/>
      </font>
      <fill>
        <patternFill>
          <bgColor rgb="FFFF0000"/>
        </patternFill>
      </fill>
    </dxf>
    <dxf>
      <font>
        <color theme="0"/>
      </font>
      <fill>
        <patternFill>
          <bgColor rgb="FF006600"/>
        </patternFill>
      </fill>
    </dxf>
    <dxf>
      <fill>
        <patternFill>
          <bgColor rgb="FF99CC00"/>
        </patternFill>
      </fill>
    </dxf>
    <dxf>
      <font>
        <color theme="0"/>
      </font>
      <fill>
        <patternFill>
          <bgColor rgb="FFFF0000"/>
        </patternFill>
      </fill>
    </dxf>
    <dxf>
      <font>
        <color theme="0"/>
      </font>
      <fill>
        <patternFill>
          <bgColor rgb="FFFF0000"/>
        </patternFill>
      </fill>
    </dxf>
    <dxf>
      <font>
        <color theme="0"/>
      </font>
      <fill>
        <patternFill>
          <bgColor rgb="FF006600"/>
        </patternFill>
      </fill>
    </dxf>
    <dxf>
      <fill>
        <patternFill>
          <bgColor rgb="FFD4EAFC"/>
        </patternFill>
      </fill>
    </dxf>
    <dxf>
      <fill>
        <patternFill>
          <bgColor rgb="FF99CC00"/>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99CC00"/>
        </patternFill>
      </fill>
    </dxf>
    <dxf>
      <font>
        <color theme="0"/>
      </font>
      <fill>
        <patternFill>
          <bgColor rgb="FF006600"/>
        </patternFill>
      </fill>
    </dxf>
    <dxf>
      <fill>
        <patternFill>
          <bgColor rgb="FF99CC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99CC00"/>
        </patternFill>
      </fill>
    </dxf>
    <dxf>
      <fill>
        <patternFill>
          <bgColor rgb="FFD4EAFC"/>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ill>
        <patternFill>
          <bgColor rgb="FFD4EAFC"/>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ill>
        <patternFill>
          <bgColor rgb="FF92D050"/>
        </patternFill>
      </fill>
    </dxf>
    <dxf>
      <fill>
        <patternFill>
          <bgColor rgb="FF5C8E26"/>
        </patternFill>
      </fill>
    </dxf>
    <dxf>
      <fill>
        <patternFill>
          <bgColor rgb="FFFF0000"/>
        </patternFill>
      </fill>
    </dxf>
    <dxf>
      <fill>
        <patternFill>
          <bgColor rgb="FF92D050"/>
        </patternFill>
      </fill>
    </dxf>
    <dxf>
      <font>
        <color theme="0"/>
      </font>
      <fill>
        <patternFill>
          <bgColor rgb="FF006600"/>
        </patternFill>
      </fill>
    </dxf>
    <dxf>
      <fill>
        <patternFill>
          <bgColor rgb="FF99CC00"/>
        </patternFill>
      </fill>
    </dxf>
    <dxf>
      <fill>
        <patternFill>
          <bgColor rgb="FF99CC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ill>
        <patternFill>
          <bgColor rgb="FFD4EAFC"/>
        </patternFill>
      </fill>
    </dxf>
    <dxf>
      <fill>
        <patternFill>
          <bgColor rgb="FFD4EAFC"/>
        </patternFill>
      </fill>
    </dxf>
    <dxf>
      <font>
        <color theme="0"/>
      </font>
      <fill>
        <patternFill>
          <bgColor rgb="FFFF0000"/>
        </patternFill>
      </fill>
    </dxf>
    <dxf>
      <font>
        <color theme="0"/>
      </font>
      <fill>
        <patternFill>
          <bgColor rgb="FFFF0000"/>
        </patternFill>
      </fill>
    </dxf>
    <dxf>
      <fill>
        <patternFill>
          <bgColor rgb="FFD4EAFC"/>
        </patternFill>
      </fill>
    </dxf>
    <dxf>
      <font>
        <color theme="0"/>
      </font>
      <fill>
        <patternFill>
          <bgColor rgb="FFFF0000"/>
        </patternFill>
      </fill>
    </dxf>
    <dxf>
      <font>
        <color theme="0"/>
      </font>
      <fill>
        <patternFill>
          <bgColor rgb="FF006600"/>
        </patternFill>
      </fill>
    </dxf>
    <dxf>
      <font>
        <color theme="0"/>
      </font>
      <fill>
        <patternFill>
          <bgColor rgb="FFFF0000"/>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ill>
        <patternFill>
          <bgColor rgb="FFD4EAFC"/>
        </patternFill>
      </fill>
    </dxf>
    <dxf>
      <fill>
        <patternFill>
          <bgColor rgb="FF99CC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0066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ont>
        <color theme="0"/>
      </font>
      <fill>
        <patternFill>
          <bgColor rgb="FF006600"/>
        </patternFill>
      </fill>
    </dxf>
    <dxf>
      <fill>
        <patternFill>
          <bgColor rgb="FF99CC00"/>
        </patternFill>
      </fill>
    </dxf>
    <dxf>
      <fill>
        <patternFill>
          <bgColor rgb="FF99CC00"/>
        </patternFill>
      </fill>
    </dxf>
    <dxf>
      <fill>
        <patternFill>
          <bgColor rgb="FF99CC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
      <fill>
        <patternFill>
          <bgColor rgb="FF99CC00"/>
        </patternFill>
      </fill>
    </dxf>
    <dxf>
      <font>
        <color theme="0"/>
      </font>
      <fill>
        <patternFill>
          <bgColor rgb="FF006600"/>
        </patternFill>
      </fill>
    </dxf>
    <dxf>
      <font>
        <color theme="0"/>
      </font>
      <fill>
        <patternFill>
          <bgColor rgb="FF006600"/>
        </patternFill>
      </fill>
    </dxf>
    <dxf>
      <fill>
        <patternFill>
          <bgColor rgb="FF99CC00"/>
        </patternFill>
      </fill>
    </dxf>
    <dxf>
      <font>
        <color theme="0"/>
      </font>
      <fill>
        <patternFill>
          <bgColor rgb="FFFF0000"/>
        </patternFill>
      </fill>
    </dxf>
    <dxf>
      <font>
        <color theme="0"/>
      </font>
      <fill>
        <patternFill>
          <bgColor rgb="FF006600"/>
        </patternFill>
      </fill>
    </dxf>
    <dxf>
      <fill>
        <patternFill>
          <bgColor rgb="FF99CC00"/>
        </patternFill>
      </fill>
    </dxf>
    <dxf>
      <fill>
        <patternFill>
          <bgColor rgb="FFD4EAFC"/>
        </patternFill>
      </fill>
    </dxf>
    <dxf>
      <fill>
        <patternFill>
          <bgColor rgb="FF99CC00"/>
        </patternFill>
      </fill>
    </dxf>
    <dxf>
      <fill>
        <patternFill>
          <bgColor rgb="FF99CC00"/>
        </patternFill>
      </fill>
    </dxf>
    <dxf>
      <font>
        <color theme="0"/>
      </font>
      <fill>
        <patternFill>
          <bgColor rgb="FF006600"/>
        </patternFill>
      </fill>
    </dxf>
    <dxf>
      <fill>
        <patternFill>
          <bgColor rgb="FFD4EAFC"/>
        </patternFill>
      </fill>
    </dxf>
    <dxf>
      <font>
        <color theme="0"/>
      </font>
      <fill>
        <patternFill>
          <bgColor rgb="FF006600"/>
        </patternFill>
      </fill>
    </dxf>
    <dxf>
      <fill>
        <patternFill>
          <bgColor rgb="FF99CC00"/>
        </patternFill>
      </fill>
    </dxf>
    <dxf>
      <fill>
        <patternFill>
          <bgColor rgb="FF99CC00"/>
        </patternFill>
      </fill>
    </dxf>
    <dxf>
      <fill>
        <patternFill>
          <bgColor rgb="FFD4EAFC"/>
        </patternFill>
      </fill>
    </dxf>
    <dxf>
      <fill>
        <patternFill>
          <bgColor rgb="FFD4EAFC"/>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99CC00"/>
        </patternFill>
      </fill>
    </dxf>
    <dxf>
      <fill>
        <patternFill>
          <bgColor rgb="FF99CC00"/>
        </patternFill>
      </fill>
    </dxf>
    <dxf>
      <font>
        <color theme="0"/>
      </font>
      <fill>
        <patternFill>
          <bgColor rgb="FF006600"/>
        </patternFill>
      </fill>
    </dxf>
    <dxf>
      <fill>
        <patternFill>
          <bgColor rgb="FF99CC00"/>
        </patternFill>
      </fill>
    </dxf>
    <dxf>
      <font>
        <color theme="0"/>
      </font>
      <fill>
        <patternFill>
          <bgColor rgb="FF006600"/>
        </patternFill>
      </fill>
    </dxf>
    <dxf>
      <font>
        <color theme="0"/>
      </font>
      <fill>
        <patternFill>
          <bgColor rgb="FFFF0000"/>
        </patternFill>
      </fill>
    </dxf>
    <dxf>
      <font>
        <color theme="0"/>
      </font>
      <fill>
        <patternFill>
          <bgColor rgb="FFFF0000"/>
        </patternFill>
      </fill>
    </dxf>
    <dxf>
      <fill>
        <patternFill>
          <bgColor rgb="FFD4EAFC"/>
        </patternFill>
      </fill>
    </dxf>
    <dxf>
      <fill>
        <patternFill>
          <bgColor rgb="FFD4EAFC"/>
        </patternFill>
      </fill>
    </dxf>
    <dxf>
      <fill>
        <patternFill>
          <bgColor rgb="FF99CC00"/>
        </patternFill>
      </fill>
    </dxf>
  </dxfs>
  <tableStyles count="0" defaultTableStyle="TableStyleMedium9" defaultPivotStyle="PivotStyleLight16"/>
  <colors>
    <mruColors>
      <color rgb="FF008000"/>
      <color rgb="FF006600"/>
      <color rgb="FF5C8E26"/>
      <color rgb="FFD4EAFC"/>
      <color rgb="FF99CC00"/>
      <color rgb="FFCCFFFF"/>
      <color rgb="FF99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1535577</xdr:colOff>
      <xdr:row>1</xdr:row>
      <xdr:rowOff>24536</xdr:rowOff>
    </xdr:from>
    <xdr:to>
      <xdr:col>9</xdr:col>
      <xdr:colOff>266571</xdr:colOff>
      <xdr:row>3</xdr:row>
      <xdr:rowOff>94081</xdr:rowOff>
    </xdr:to>
    <xdr:pic>
      <xdr:nvPicPr>
        <xdr:cNvPr id="2" name="Picture 1">
          <a:extLst>
            <a:ext uri="{FF2B5EF4-FFF2-40B4-BE49-F238E27FC236}">
              <a16:creationId xmlns:a16="http://schemas.microsoft.com/office/drawing/2014/main" id="{DEC7929B-43A2-4F46-A912-3102A1B7B240}"/>
            </a:ext>
          </a:extLst>
        </xdr:cNvPr>
        <xdr:cNvPicPr>
          <a:picLocks noChangeAspect="1"/>
        </xdr:cNvPicPr>
      </xdr:nvPicPr>
      <xdr:blipFill>
        <a:blip xmlns:r="http://schemas.openxmlformats.org/officeDocument/2006/relationships" r:embed="rId1" cstate="print"/>
        <a:stretch>
          <a:fillRect/>
        </a:stretch>
      </xdr:blipFill>
      <xdr:spPr>
        <a:xfrm>
          <a:off x="11149477" y="183286"/>
          <a:ext cx="1302744" cy="6410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32169</xdr:colOff>
      <xdr:row>0</xdr:row>
      <xdr:rowOff>114300</xdr:rowOff>
    </xdr:from>
    <xdr:to>
      <xdr:col>0</xdr:col>
      <xdr:colOff>1763145</xdr:colOff>
      <xdr:row>1</xdr:row>
      <xdr:rowOff>292100</xdr:rowOff>
    </xdr:to>
    <xdr:pic>
      <xdr:nvPicPr>
        <xdr:cNvPr id="8" name="Picture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cstate="print"/>
        <a:stretch>
          <a:fillRect/>
        </a:stretch>
      </xdr:blipFill>
      <xdr:spPr>
        <a:xfrm>
          <a:off x="32169" y="114300"/>
          <a:ext cx="1734151" cy="9429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982DF-2F28-4D37-B659-3761E61179A0}">
  <sheetPr>
    <pageSetUpPr fitToPage="1"/>
  </sheetPr>
  <dimension ref="A1:N77"/>
  <sheetViews>
    <sheetView tabSelected="1" topLeftCell="A5" zoomScale="90" zoomScaleNormal="90" workbookViewId="0">
      <selection activeCell="I76" sqref="I76"/>
    </sheetView>
  </sheetViews>
  <sheetFormatPr defaultColWidth="9.1796875" defaultRowHeight="11.5" x14ac:dyDescent="0.25"/>
  <cols>
    <col min="1" max="1" width="6.1796875" style="21" customWidth="1"/>
    <col min="2" max="2" width="8.453125" style="21" customWidth="1"/>
    <col min="3" max="3" width="27.6328125" style="21" customWidth="1"/>
    <col min="4" max="4" width="18.81640625" style="21" customWidth="1"/>
    <col min="5" max="5" width="25.453125" style="21" customWidth="1"/>
    <col min="6" max="6" width="12.453125" style="21" customWidth="1"/>
    <col min="7" max="7" width="10.453125" style="21" customWidth="1"/>
    <col min="8" max="8" width="28.1796875" style="26" customWidth="1"/>
    <col min="9" max="9" width="36.81640625" style="21" customWidth="1"/>
    <col min="10" max="10" width="10.81640625" style="75" customWidth="1"/>
    <col min="11" max="12" width="9.1796875" style="76"/>
    <col min="13" max="13" width="8" style="55" customWidth="1"/>
    <col min="14" max="14" width="10.1796875" style="55" customWidth="1"/>
    <col min="15" max="16384" width="9.1796875" style="21"/>
  </cols>
  <sheetData>
    <row r="1" spans="1:9" ht="12.75" customHeight="1" thickBot="1" x14ac:dyDescent="0.3">
      <c r="I1" s="22"/>
    </row>
    <row r="2" spans="1:9" ht="37.5" customHeight="1" thickTop="1" thickBot="1" x14ac:dyDescent="0.3">
      <c r="A2" s="134" t="s">
        <v>128</v>
      </c>
      <c r="B2" s="135"/>
      <c r="C2" s="135"/>
      <c r="D2" s="135"/>
      <c r="E2" s="135"/>
      <c r="F2" s="135"/>
      <c r="G2" s="135"/>
      <c r="H2" s="135"/>
      <c r="I2" s="136"/>
    </row>
    <row r="3" spans="1:9" ht="7.5" customHeight="1" thickTop="1" thickBot="1" x14ac:dyDescent="0.3"/>
    <row r="4" spans="1:9" ht="15" customHeight="1" thickBot="1" x14ac:dyDescent="0.3">
      <c r="A4" s="137" t="s">
        <v>70</v>
      </c>
      <c r="B4" s="138"/>
      <c r="C4" s="29" t="s">
        <v>87</v>
      </c>
      <c r="D4" s="12" t="s">
        <v>11</v>
      </c>
      <c r="E4" s="20" t="s">
        <v>62</v>
      </c>
      <c r="F4" s="139" t="s">
        <v>12</v>
      </c>
      <c r="G4" s="140"/>
      <c r="H4" s="141" t="s">
        <v>132</v>
      </c>
      <c r="I4" s="142"/>
    </row>
    <row r="5" spans="1:9" ht="139.5" customHeight="1" thickBot="1" x14ac:dyDescent="0.3">
      <c r="A5" s="122" t="s">
        <v>69</v>
      </c>
      <c r="B5" s="145"/>
      <c r="C5" s="112" t="s">
        <v>64</v>
      </c>
      <c r="D5" s="110" t="s">
        <v>65</v>
      </c>
      <c r="E5" s="95" t="s">
        <v>118</v>
      </c>
      <c r="F5" s="146" t="s">
        <v>66</v>
      </c>
      <c r="G5" s="147"/>
      <c r="H5" s="143"/>
      <c r="I5" s="144"/>
    </row>
    <row r="6" spans="1:9" ht="17" customHeight="1" x14ac:dyDescent="0.25">
      <c r="A6" s="120" t="s">
        <v>71</v>
      </c>
      <c r="B6" s="121"/>
      <c r="C6" s="39" t="s">
        <v>72</v>
      </c>
      <c r="D6" s="36">
        <v>5</v>
      </c>
      <c r="E6" s="126" t="s">
        <v>117</v>
      </c>
      <c r="F6" s="126"/>
      <c r="G6" s="37">
        <v>20</v>
      </c>
      <c r="H6" s="27"/>
      <c r="I6" s="23"/>
    </row>
    <row r="7" spans="1:9" ht="30.5" customHeight="1" x14ac:dyDescent="0.25">
      <c r="A7" s="122"/>
      <c r="B7" s="123"/>
      <c r="C7" s="40" t="s">
        <v>133</v>
      </c>
      <c r="D7" s="35">
        <v>5</v>
      </c>
      <c r="E7" s="127" t="s">
        <v>75</v>
      </c>
      <c r="F7" s="127"/>
      <c r="G7" s="38">
        <v>15</v>
      </c>
      <c r="H7" s="30" t="s">
        <v>159</v>
      </c>
      <c r="I7" s="24"/>
    </row>
    <row r="8" spans="1:9" ht="22.5" customHeight="1" x14ac:dyDescent="0.25">
      <c r="A8" s="122"/>
      <c r="B8" s="123"/>
      <c r="C8" s="103" t="s">
        <v>73</v>
      </c>
      <c r="D8" s="104">
        <v>15</v>
      </c>
      <c r="E8" s="128" t="s">
        <v>127</v>
      </c>
      <c r="F8" s="128"/>
      <c r="G8" s="102">
        <v>10</v>
      </c>
      <c r="H8" s="45" t="str">
        <f>IF(SUM(G6:G9,D6:D9)=100,"OK","ERROR")</f>
        <v>OK</v>
      </c>
      <c r="I8" s="24"/>
    </row>
    <row r="9" spans="1:9" ht="13.5" customHeight="1" thickBot="1" x14ac:dyDescent="0.3">
      <c r="A9" s="122"/>
      <c r="B9" s="123"/>
      <c r="C9" s="111" t="s">
        <v>74</v>
      </c>
      <c r="D9" s="106">
        <v>20</v>
      </c>
      <c r="E9" s="129" t="s">
        <v>134</v>
      </c>
      <c r="F9" s="130"/>
      <c r="G9" s="105">
        <v>10</v>
      </c>
      <c r="H9" s="28"/>
      <c r="I9" s="25"/>
    </row>
    <row r="10" spans="1:9" ht="17.25" customHeight="1" thickBot="1" x14ac:dyDescent="0.3">
      <c r="A10" s="124"/>
      <c r="B10" s="125"/>
      <c r="C10" s="33" t="s">
        <v>160</v>
      </c>
      <c r="D10" s="33">
        <v>5</v>
      </c>
      <c r="E10" s="33"/>
      <c r="F10" s="34"/>
      <c r="G10" s="34"/>
      <c r="H10" s="31"/>
      <c r="I10" s="32"/>
    </row>
    <row r="11" spans="1:9" ht="19.5" customHeight="1" thickTop="1" thickBot="1" x14ac:dyDescent="0.3">
      <c r="A11" s="131" t="s">
        <v>88</v>
      </c>
      <c r="B11" s="132"/>
      <c r="C11" s="132"/>
      <c r="D11" s="132"/>
      <c r="E11" s="132"/>
      <c r="F11" s="132"/>
      <c r="G11" s="132"/>
      <c r="H11" s="132"/>
      <c r="I11" s="133"/>
    </row>
    <row r="12" spans="1:9" ht="13.5" thickTop="1" thickBot="1" x14ac:dyDescent="0.3">
      <c r="A12" s="161" t="s">
        <v>67</v>
      </c>
      <c r="B12" s="162"/>
      <c r="C12" s="163" t="s">
        <v>186</v>
      </c>
      <c r="D12" s="163"/>
      <c r="E12" s="163"/>
      <c r="F12" s="163"/>
      <c r="G12" s="164"/>
      <c r="H12" s="43" t="s">
        <v>68</v>
      </c>
      <c r="I12" s="113" t="s">
        <v>185</v>
      </c>
    </row>
    <row r="13" spans="1:9" ht="12" thickBot="1" x14ac:dyDescent="0.3">
      <c r="A13" s="165" t="s">
        <v>84</v>
      </c>
      <c r="B13" s="166"/>
      <c r="C13" s="167"/>
      <c r="D13" s="56">
        <v>1</v>
      </c>
      <c r="E13" s="46" t="s">
        <v>89</v>
      </c>
      <c r="F13" s="57" t="s">
        <v>85</v>
      </c>
      <c r="G13" s="58" t="s">
        <v>86</v>
      </c>
      <c r="H13" s="42" t="s">
        <v>76</v>
      </c>
      <c r="I13" s="114">
        <v>2023</v>
      </c>
    </row>
    <row r="14" spans="1:9" ht="15" customHeight="1" thickBot="1" x14ac:dyDescent="0.3">
      <c r="A14" s="165" t="s">
        <v>6</v>
      </c>
      <c r="B14" s="166"/>
      <c r="C14" s="167"/>
      <c r="D14" s="68" t="s">
        <v>29</v>
      </c>
      <c r="E14" s="109" t="s">
        <v>5</v>
      </c>
      <c r="F14" s="60" t="s">
        <v>187</v>
      </c>
      <c r="G14" s="59"/>
      <c r="H14" s="41" t="s">
        <v>24</v>
      </c>
      <c r="I14" s="115" t="s">
        <v>78</v>
      </c>
    </row>
    <row r="15" spans="1:9" ht="14.25" customHeight="1" thickBot="1" x14ac:dyDescent="0.3">
      <c r="A15" s="165" t="s">
        <v>82</v>
      </c>
      <c r="B15" s="166"/>
      <c r="C15" s="167"/>
      <c r="D15" s="61" t="s">
        <v>192</v>
      </c>
      <c r="E15" s="44" t="s">
        <v>52</v>
      </c>
      <c r="F15" s="61"/>
      <c r="H15" s="107" t="s">
        <v>40</v>
      </c>
      <c r="I15" s="117"/>
    </row>
    <row r="16" spans="1:9" ht="14.25" customHeight="1" thickTop="1" thickBot="1" x14ac:dyDescent="0.3">
      <c r="A16" s="168" t="s">
        <v>83</v>
      </c>
      <c r="B16" s="169"/>
      <c r="C16" s="170"/>
      <c r="D16" s="63" t="s">
        <v>108</v>
      </c>
      <c r="E16" s="62"/>
      <c r="F16" s="62"/>
      <c r="G16" s="67"/>
      <c r="H16" s="108" t="s">
        <v>39</v>
      </c>
      <c r="I16" s="116">
        <v>45305</v>
      </c>
    </row>
    <row r="17" spans="1:14" ht="12.75" customHeight="1" thickBot="1" x14ac:dyDescent="0.3">
      <c r="A17" s="171"/>
      <c r="B17" s="172"/>
      <c r="C17" s="173"/>
      <c r="D17" s="64"/>
      <c r="E17" s="65"/>
      <c r="F17" s="65"/>
      <c r="G17" s="66"/>
      <c r="H17" s="148"/>
      <c r="I17" s="149"/>
    </row>
    <row r="18" spans="1:14" s="47" customFormat="1" ht="12.75" customHeight="1" thickBot="1" x14ac:dyDescent="0.3">
      <c r="A18" s="48"/>
      <c r="B18" s="48"/>
      <c r="C18" s="48"/>
      <c r="D18" s="49"/>
      <c r="E18" s="49"/>
      <c r="F18" s="49"/>
      <c r="G18" s="49"/>
      <c r="H18" s="50"/>
      <c r="I18" s="50"/>
      <c r="J18" s="77"/>
      <c r="K18" s="78"/>
      <c r="L18" s="78"/>
      <c r="M18" s="73"/>
      <c r="N18" s="73"/>
    </row>
    <row r="19" spans="1:14" ht="30.75" customHeight="1" thickTop="1" thickBot="1" x14ac:dyDescent="0.3">
      <c r="A19" s="150" t="s">
        <v>59</v>
      </c>
      <c r="B19" s="151"/>
      <c r="C19" s="151"/>
      <c r="D19" s="151"/>
      <c r="E19" s="151"/>
      <c r="F19" s="151"/>
      <c r="G19" s="151"/>
      <c r="H19" s="151"/>
      <c r="I19" s="152"/>
    </row>
    <row r="20" spans="1:14" ht="21.75" customHeight="1" thickBot="1" x14ac:dyDescent="0.3">
      <c r="A20" s="153" t="s">
        <v>126</v>
      </c>
      <c r="B20" s="154"/>
      <c r="C20" s="154"/>
      <c r="D20" s="154"/>
      <c r="E20" s="154"/>
      <c r="F20" s="154" t="s">
        <v>25</v>
      </c>
      <c r="G20" s="154"/>
      <c r="H20" s="155" t="str">
        <f>IF(F21&gt;'Classification of eval reports'!B19,'Classification of eval reports'!$B$18,IF('Review template 30 June'!F21&gt;'Classification of eval reports'!C19,'Classification of eval reports'!$C$18,IF('Review template 30 June'!F21&gt;'Classification of eval reports'!D19,'Classification of eval reports'!$D$18,'Classification of eval reports'!$E$18)))</f>
        <v>Good</v>
      </c>
      <c r="I20" s="156"/>
    </row>
    <row r="21" spans="1:14" ht="29.25" customHeight="1" thickBot="1" x14ac:dyDescent="0.3">
      <c r="A21" s="157" t="s">
        <v>129</v>
      </c>
      <c r="B21" s="158"/>
      <c r="C21" s="158"/>
      <c r="D21" s="158"/>
      <c r="E21" s="158"/>
      <c r="F21" s="154">
        <f>SUM(L22:L25)/D6</f>
        <v>0.58333333333333337</v>
      </c>
      <c r="G21" s="154"/>
      <c r="H21" s="159" t="s">
        <v>93</v>
      </c>
      <c r="I21" s="160"/>
      <c r="J21" s="79" t="s">
        <v>120</v>
      </c>
      <c r="K21" s="80" t="s">
        <v>121</v>
      </c>
      <c r="L21" s="80" t="s">
        <v>122</v>
      </c>
    </row>
    <row r="22" spans="1:14" ht="83.5" customHeight="1" thickBot="1" x14ac:dyDescent="0.3">
      <c r="A22" s="174" t="s">
        <v>138</v>
      </c>
      <c r="B22" s="175"/>
      <c r="C22" s="175"/>
      <c r="D22" s="175"/>
      <c r="E22" s="175"/>
      <c r="F22" s="176" t="s">
        <v>53</v>
      </c>
      <c r="G22" s="176"/>
      <c r="H22" s="177" t="s">
        <v>191</v>
      </c>
      <c r="I22" s="178"/>
      <c r="J22" s="79">
        <v>0.25</v>
      </c>
      <c r="K22" s="81">
        <f>(D6*J22)/3</f>
        <v>0.41666666666666669</v>
      </c>
      <c r="L22" s="81">
        <f>IF(F22='Classification of eval reports'!B16,('Review template 30 June'!K22*3),IF(F22='Classification of eval reports'!C16,('Review template 30 June'!K22*2), IF(F22='Classification of eval reports'!D16,(K22), IF(F22='Classification of eval reports'!E16,0))))</f>
        <v>0.83333333333333337</v>
      </c>
    </row>
    <row r="23" spans="1:14" ht="64.5" customHeight="1" thickBot="1" x14ac:dyDescent="0.3">
      <c r="A23" s="174" t="s">
        <v>139</v>
      </c>
      <c r="B23" s="183"/>
      <c r="C23" s="183"/>
      <c r="D23" s="183"/>
      <c r="E23" s="183"/>
      <c r="F23" s="176" t="s">
        <v>55</v>
      </c>
      <c r="G23" s="176"/>
      <c r="H23" s="179"/>
      <c r="I23" s="180"/>
      <c r="J23" s="79">
        <v>0.25</v>
      </c>
      <c r="K23" s="81">
        <f>(D6*J23)/3</f>
        <v>0.41666666666666669</v>
      </c>
      <c r="L23" s="81">
        <f>IF(F23='Classification of eval reports'!B16,('Review template 30 June'!K23*3),IF(F23='Classification of eval reports'!C16,('Review template 30 June'!K23*2), IF(F23='Classification of eval reports'!D16,(K23), IF(F23='Classification of eval reports'!E16,0))))</f>
        <v>0</v>
      </c>
    </row>
    <row r="24" spans="1:14" ht="80.5" customHeight="1" thickBot="1" x14ac:dyDescent="0.3">
      <c r="A24" s="174" t="s">
        <v>172</v>
      </c>
      <c r="B24" s="175"/>
      <c r="C24" s="175"/>
      <c r="D24" s="175"/>
      <c r="E24" s="175"/>
      <c r="F24" s="176" t="s">
        <v>53</v>
      </c>
      <c r="G24" s="176"/>
      <c r="H24" s="179"/>
      <c r="I24" s="180"/>
      <c r="J24" s="79">
        <v>0.25</v>
      </c>
      <c r="K24" s="81">
        <f>(J24*D6)/3</f>
        <v>0.41666666666666669</v>
      </c>
      <c r="L24" s="81">
        <f>IF(F24='Classification of eval reports'!B16,('Review template 30 June'!K24*3),IF(F24='Classification of eval reports'!C16,('Review template 30 June'!K24*2), IF(F24='Classification of eval reports'!D16,(K24), IF(F24='Classification of eval reports'!E18,0))))</f>
        <v>0.83333333333333337</v>
      </c>
    </row>
    <row r="25" spans="1:14" ht="75.5" customHeight="1" thickBot="1" x14ac:dyDescent="0.3">
      <c r="A25" s="174" t="s">
        <v>161</v>
      </c>
      <c r="B25" s="175"/>
      <c r="C25" s="175"/>
      <c r="D25" s="175"/>
      <c r="E25" s="175"/>
      <c r="F25" s="176" t="s">
        <v>56</v>
      </c>
      <c r="G25" s="176"/>
      <c r="H25" s="181"/>
      <c r="I25" s="182"/>
      <c r="J25" s="79">
        <v>0.25</v>
      </c>
      <c r="K25" s="81">
        <f>(D6*J25)/3</f>
        <v>0.41666666666666669</v>
      </c>
      <c r="L25" s="81">
        <f>IF(F25='Classification of eval reports'!B16,('Review template 30 June'!K25*3),IF(F25='Classification of eval reports'!C16,('Review template 30 June'!K25*2), IF(F25='Classification of eval reports'!D16,(K25), IF(F25='Classification of eval reports'!E16,0))))</f>
        <v>1.25</v>
      </c>
    </row>
    <row r="26" spans="1:14" ht="13.5" customHeight="1" thickBot="1" x14ac:dyDescent="0.3">
      <c r="A26" s="191" t="s">
        <v>92</v>
      </c>
      <c r="B26" s="189"/>
      <c r="C26" s="189"/>
      <c r="D26" s="189"/>
      <c r="E26" s="189"/>
      <c r="F26" s="188" t="s">
        <v>25</v>
      </c>
      <c r="G26" s="188"/>
      <c r="H26" s="189" t="str">
        <f>IF(F27&gt;'Classification of eval reports'!B19,'Classification of eval reports'!$B$18,IF('Review template 30 June'!F27&gt;'Classification of eval reports'!C19,'Classification of eval reports'!$C$18,IF('Review template 30 June'!F27&gt;'Classification of eval reports'!D19,'Classification of eval reports'!$D$18,'Classification of eval reports'!$E$18)))</f>
        <v>Very Good</v>
      </c>
      <c r="I26" s="190"/>
    </row>
    <row r="27" spans="1:14" ht="43" customHeight="1" thickBot="1" x14ac:dyDescent="0.3">
      <c r="A27" s="192" t="s">
        <v>26</v>
      </c>
      <c r="B27" s="193"/>
      <c r="C27" s="193"/>
      <c r="D27" s="193"/>
      <c r="E27" s="193"/>
      <c r="F27" s="194">
        <f>SUM(L28:L29)/D7</f>
        <v>0.83333333333333337</v>
      </c>
      <c r="G27" s="194"/>
      <c r="H27" s="159" t="s">
        <v>94</v>
      </c>
      <c r="I27" s="160"/>
      <c r="J27" s="79" t="s">
        <v>120</v>
      </c>
      <c r="K27" s="80" t="s">
        <v>121</v>
      </c>
      <c r="L27" s="80" t="s">
        <v>122</v>
      </c>
    </row>
    <row r="28" spans="1:14" ht="39" customHeight="1" thickBot="1" x14ac:dyDescent="0.3">
      <c r="A28" s="174" t="s">
        <v>140</v>
      </c>
      <c r="B28" s="175"/>
      <c r="C28" s="175"/>
      <c r="D28" s="175"/>
      <c r="E28" s="175"/>
      <c r="F28" s="184" t="s">
        <v>53</v>
      </c>
      <c r="G28" s="184"/>
      <c r="H28" s="177" t="s">
        <v>190</v>
      </c>
      <c r="I28" s="178"/>
      <c r="J28" s="79">
        <v>0.5</v>
      </c>
      <c r="K28" s="81">
        <f>(J28*D7)/3</f>
        <v>0.83333333333333337</v>
      </c>
      <c r="L28" s="81">
        <f>IF(F28='Classification of eval reports'!B16,('Review template 30 June'!K28*3),IF(F28='Classification of eval reports'!C16,('Review template 30 June'!K28*2), IF(F28='Classification of eval reports'!D16,(K28), IF(F28='Classification of eval reports'!E16,0))))</f>
        <v>1.6666666666666667</v>
      </c>
    </row>
    <row r="29" spans="1:14" ht="65" customHeight="1" thickBot="1" x14ac:dyDescent="0.3">
      <c r="A29" s="185" t="s">
        <v>173</v>
      </c>
      <c r="B29" s="183"/>
      <c r="C29" s="183"/>
      <c r="D29" s="183"/>
      <c r="E29" s="183"/>
      <c r="F29" s="184" t="s">
        <v>56</v>
      </c>
      <c r="G29" s="184"/>
      <c r="H29" s="181"/>
      <c r="I29" s="182"/>
      <c r="J29" s="79">
        <v>0.5</v>
      </c>
      <c r="K29" s="81">
        <f>(J29*D7)/3</f>
        <v>0.83333333333333337</v>
      </c>
      <c r="L29" s="81">
        <f>IF(F29='Classification of eval reports'!B16,('Review template 30 June'!K29*3),IF(F29='Classification of eval reports'!C16,('Review template 30 June'!K29*2), IF(F29='Classification of eval reports'!D16,(K29), IF(F29='Classification of eval reports'!E16,0))))</f>
        <v>2.5</v>
      </c>
    </row>
    <row r="30" spans="1:14" ht="18" customHeight="1" thickBot="1" x14ac:dyDescent="0.3">
      <c r="A30" s="186" t="s">
        <v>114</v>
      </c>
      <c r="B30" s="187"/>
      <c r="C30" s="187"/>
      <c r="D30" s="187"/>
      <c r="E30" s="187"/>
      <c r="F30" s="188" t="s">
        <v>25</v>
      </c>
      <c r="G30" s="188"/>
      <c r="H30" s="189" t="str">
        <f>IF(F31&gt;'Classification of eval reports'!B19,'Classification of eval reports'!$B$18,IF('Review template 30 June'!F31&gt;'Classification of eval reports'!C19,'Classification of eval reports'!$C$18,IF('Review template 30 June'!F31&gt;'Classification of eval reports'!D19,'Classification of eval reports'!$D$18,'Classification of eval reports'!$E$18)))</f>
        <v>Good</v>
      </c>
      <c r="I30" s="190"/>
      <c r="L30" s="82"/>
    </row>
    <row r="31" spans="1:14" ht="27.75" customHeight="1" thickBot="1" x14ac:dyDescent="0.3">
      <c r="A31" s="192" t="s">
        <v>119</v>
      </c>
      <c r="B31" s="193"/>
      <c r="C31" s="193"/>
      <c r="D31" s="193"/>
      <c r="E31" s="193"/>
      <c r="F31" s="188">
        <f>SUM(L32:L36)/D8</f>
        <v>0.71666666666666667</v>
      </c>
      <c r="G31" s="188"/>
      <c r="H31" s="159" t="s">
        <v>95</v>
      </c>
      <c r="I31" s="160"/>
      <c r="J31" s="79" t="s">
        <v>120</v>
      </c>
      <c r="K31" s="80" t="s">
        <v>121</v>
      </c>
      <c r="L31" s="80" t="s">
        <v>122</v>
      </c>
    </row>
    <row r="32" spans="1:14" ht="96.5" customHeight="1" thickBot="1" x14ac:dyDescent="0.3">
      <c r="A32" s="174" t="s">
        <v>141</v>
      </c>
      <c r="B32" s="183"/>
      <c r="C32" s="183"/>
      <c r="D32" s="183"/>
      <c r="E32" s="183"/>
      <c r="F32" s="184" t="s">
        <v>53</v>
      </c>
      <c r="G32" s="184"/>
      <c r="H32" s="195" t="s">
        <v>194</v>
      </c>
      <c r="I32" s="196"/>
      <c r="J32" s="83">
        <v>0.35</v>
      </c>
      <c r="K32" s="84">
        <f>(J32*D8)/3</f>
        <v>1.75</v>
      </c>
      <c r="L32" s="85">
        <f>IF(F32='Classification of eval reports'!B16,('Review template 30 June'!K32*3),IF(F32='Classification of eval reports'!C16,('Review template 30 June'!K32*2), IF(F32='Classification of eval reports'!D16,(K32), IF(F32='Classification of eval reports'!E16,0))))</f>
        <v>3.5</v>
      </c>
    </row>
    <row r="33" spans="1:12" ht="124" customHeight="1" thickBot="1" x14ac:dyDescent="0.3">
      <c r="A33" s="185" t="s">
        <v>178</v>
      </c>
      <c r="B33" s="183"/>
      <c r="C33" s="183"/>
      <c r="D33" s="183"/>
      <c r="E33" s="183"/>
      <c r="F33" s="184" t="s">
        <v>53</v>
      </c>
      <c r="G33" s="184"/>
      <c r="H33" s="197"/>
      <c r="I33" s="198"/>
      <c r="J33" s="83">
        <v>0.4</v>
      </c>
      <c r="K33" s="84">
        <f>(J33*D8)/3</f>
        <v>2</v>
      </c>
      <c r="L33" s="85">
        <f>IF(F33='Classification of eval reports'!B16,('Review template 30 June'!K33*3),IF(F33='Classification of eval reports'!C16,('Review template 30 June'!K33*2), IF(F33='Classification of eval reports'!D16,(K33), IF(F33='Classification of eval reports'!E16,0))))</f>
        <v>4</v>
      </c>
    </row>
    <row r="34" spans="1:12" ht="92.5" customHeight="1" thickBot="1" x14ac:dyDescent="0.3">
      <c r="A34" s="201" t="s">
        <v>162</v>
      </c>
      <c r="B34" s="202"/>
      <c r="C34" s="202"/>
      <c r="D34" s="202"/>
      <c r="E34" s="203"/>
      <c r="F34" s="184" t="s">
        <v>53</v>
      </c>
      <c r="G34" s="184"/>
      <c r="H34" s="197"/>
      <c r="I34" s="198"/>
      <c r="J34" s="83">
        <v>0.1</v>
      </c>
      <c r="K34" s="85">
        <f>(J34*D8)/3</f>
        <v>0.5</v>
      </c>
      <c r="L34" s="85">
        <f>IF(F34='Classification of eval reports'!B16,('Review template 30 June'!K34*3),IF(F34='Classification of eval reports'!C16,('Review template 30 June'!K34*2), IF(F34='Classification of eval reports'!D16,(K34), IF(F34='Classification of eval reports'!E16,0))))</f>
        <v>1</v>
      </c>
    </row>
    <row r="35" spans="1:12" ht="42" customHeight="1" thickBot="1" x14ac:dyDescent="0.3">
      <c r="A35" s="174" t="s">
        <v>142</v>
      </c>
      <c r="B35" s="183"/>
      <c r="C35" s="183"/>
      <c r="D35" s="183"/>
      <c r="E35" s="183"/>
      <c r="F35" s="184" t="s">
        <v>56</v>
      </c>
      <c r="G35" s="184"/>
      <c r="H35" s="197"/>
      <c r="I35" s="198"/>
      <c r="J35" s="83">
        <v>0.05</v>
      </c>
      <c r="K35" s="84">
        <f>(J35*D8)/3</f>
        <v>0.25</v>
      </c>
      <c r="L35" s="85">
        <f>IF(F35='Classification of eval reports'!B16,('Review template 30 June'!K35*3),IF(F35='Classification of eval reports'!C16,('Review template 30 June'!K35*2), IF(F35='Classification of eval reports'!D16,(K35), IF(F35='Classification of eval reports'!E16,0))))</f>
        <v>0.75</v>
      </c>
    </row>
    <row r="36" spans="1:12" ht="160" customHeight="1" thickBot="1" x14ac:dyDescent="0.3">
      <c r="A36" s="185" t="s">
        <v>174</v>
      </c>
      <c r="B36" s="183"/>
      <c r="C36" s="183"/>
      <c r="D36" s="183"/>
      <c r="E36" s="183"/>
      <c r="F36" s="184" t="s">
        <v>56</v>
      </c>
      <c r="G36" s="184"/>
      <c r="H36" s="199"/>
      <c r="I36" s="200"/>
      <c r="J36" s="83">
        <v>0.1</v>
      </c>
      <c r="K36" s="84">
        <f>(J36*D8)/3</f>
        <v>0.5</v>
      </c>
      <c r="L36" s="85">
        <f>IF(F36='Classification of eval reports'!B16,('Review template 30 June'!K36*3),IF(F36='Classification of eval reports'!C16,('Review template 30 June'!K36*2), IF(F36='Classification of eval reports'!D16,(K36), IF(F36='Classification of eval reports'!E16,0))))</f>
        <v>1.5</v>
      </c>
    </row>
    <row r="37" spans="1:12" ht="14.25" customHeight="1" thickBot="1" x14ac:dyDescent="0.3">
      <c r="A37" s="186" t="s">
        <v>91</v>
      </c>
      <c r="B37" s="187"/>
      <c r="C37" s="187"/>
      <c r="D37" s="187"/>
      <c r="E37" s="187"/>
      <c r="F37" s="187" t="s">
        <v>58</v>
      </c>
      <c r="G37" s="187"/>
      <c r="H37" s="187" t="str">
        <f>IF(F38&gt;'Classification of eval reports'!B19,'Classification of eval reports'!$B$18,IF('Review template 30 June'!F38&gt;'Classification of eval reports'!C19,'Classification of eval reports'!$C$18,IF('Review template 30 June'!F38&gt;'Classification of eval reports'!D19,'Classification of eval reports'!$D$18,'Classification of eval reports'!$E$18)))</f>
        <v>Very Good</v>
      </c>
      <c r="I37" s="209"/>
    </row>
    <row r="38" spans="1:12" ht="32" customHeight="1" thickBot="1" x14ac:dyDescent="0.3">
      <c r="A38" s="192" t="s">
        <v>144</v>
      </c>
      <c r="B38" s="193"/>
      <c r="C38" s="193"/>
      <c r="D38" s="193"/>
      <c r="E38" s="193"/>
      <c r="F38" s="194">
        <f>SUM(L39:L42)/D9</f>
        <v>0.83333333333333337</v>
      </c>
      <c r="G38" s="194" t="e">
        <f>SUM(#REF!)/(COUNT(#REF!)*3)</f>
        <v>#REF!</v>
      </c>
      <c r="H38" s="159" t="s">
        <v>96</v>
      </c>
      <c r="I38" s="160"/>
      <c r="J38" s="79" t="s">
        <v>120</v>
      </c>
      <c r="K38" s="80" t="s">
        <v>121</v>
      </c>
      <c r="L38" s="80" t="s">
        <v>122</v>
      </c>
    </row>
    <row r="39" spans="1:12" ht="67.5" customHeight="1" thickBot="1" x14ac:dyDescent="0.3">
      <c r="A39" s="174" t="s">
        <v>143</v>
      </c>
      <c r="B39" s="175"/>
      <c r="C39" s="175"/>
      <c r="D39" s="175"/>
      <c r="E39" s="175"/>
      <c r="F39" s="184" t="s">
        <v>56</v>
      </c>
      <c r="G39" s="184"/>
      <c r="H39" s="195" t="s">
        <v>195</v>
      </c>
      <c r="I39" s="196"/>
      <c r="J39" s="83">
        <v>0.3</v>
      </c>
      <c r="K39" s="85">
        <f>(J39*D9)/3</f>
        <v>2</v>
      </c>
      <c r="L39" s="85">
        <f>IF(F39='Classification of eval reports'!B16,('Review template 30 June'!K39*3),IF(F39='Classification of eval reports'!C16,('Review template 30 June'!K39*2), IF(F39='Classification of eval reports'!D16,(K39), IF(F39='Classification of eval reports'!E16,0))))</f>
        <v>6</v>
      </c>
    </row>
    <row r="40" spans="1:12" ht="64" customHeight="1" thickBot="1" x14ac:dyDescent="0.3">
      <c r="A40" s="174" t="s">
        <v>146</v>
      </c>
      <c r="B40" s="183"/>
      <c r="C40" s="183"/>
      <c r="D40" s="183"/>
      <c r="E40" s="183"/>
      <c r="F40" s="184" t="s">
        <v>53</v>
      </c>
      <c r="G40" s="184"/>
      <c r="H40" s="197"/>
      <c r="I40" s="198"/>
      <c r="J40" s="83">
        <v>0.3</v>
      </c>
      <c r="K40" s="85">
        <f>(J40*D9)/3</f>
        <v>2</v>
      </c>
      <c r="L40" s="85">
        <f>IF(F40='Classification of eval reports'!B16,('Review template 30 June'!K40*3),IF(F40='Classification of eval reports'!C16,('Review template 30 June'!K40*2), IF(F40='Classification of eval reports'!D16,(K40), IF(F40='Classification of eval reports'!E16,0))))</f>
        <v>4</v>
      </c>
    </row>
    <row r="41" spans="1:12" ht="60.5" customHeight="1" thickBot="1" x14ac:dyDescent="0.3">
      <c r="A41" s="174" t="s">
        <v>163</v>
      </c>
      <c r="B41" s="183"/>
      <c r="C41" s="183"/>
      <c r="D41" s="183"/>
      <c r="E41" s="183"/>
      <c r="F41" s="184" t="s">
        <v>56</v>
      </c>
      <c r="G41" s="184"/>
      <c r="H41" s="197"/>
      <c r="I41" s="198"/>
      <c r="J41" s="83">
        <v>0.2</v>
      </c>
      <c r="K41" s="85">
        <f>(J41*D9)/3</f>
        <v>1.3333333333333333</v>
      </c>
      <c r="L41" s="85">
        <f>IF(F41='Classification of eval reports'!B16,('Review template 30 June'!K41*3),IF(F41='Classification of eval reports'!C16,('Review template 30 June'!K41*2), IF(F41='Classification of eval reports'!D16,(K41), IF(F41='Classification of eval reports'!E16,0))))</f>
        <v>4</v>
      </c>
    </row>
    <row r="42" spans="1:12" ht="49" customHeight="1" thickBot="1" x14ac:dyDescent="0.3">
      <c r="A42" s="174" t="s">
        <v>145</v>
      </c>
      <c r="B42" s="175"/>
      <c r="C42" s="175"/>
      <c r="D42" s="175"/>
      <c r="E42" s="175"/>
      <c r="F42" s="184" t="s">
        <v>53</v>
      </c>
      <c r="G42" s="184"/>
      <c r="H42" s="199"/>
      <c r="I42" s="200"/>
      <c r="J42" s="83">
        <v>0.2</v>
      </c>
      <c r="K42" s="85">
        <f>(J42*D9)/3</f>
        <v>1.3333333333333333</v>
      </c>
      <c r="L42" s="85">
        <f>IF(F42='Classification of eval reports'!B16,('Review template 30 June'!K42*3),IF(F42='Classification of eval reports'!C16,('Review template 30 June'!K42*2), IF(F42='Classification of eval reports'!D16,(K42), IF(F42='Classification of eval reports'!E16,0))))</f>
        <v>2.6666666666666665</v>
      </c>
    </row>
    <row r="43" spans="1:12" ht="19" customHeight="1" thickBot="1" x14ac:dyDescent="0.3">
      <c r="A43" s="204" t="s">
        <v>113</v>
      </c>
      <c r="B43" s="205"/>
      <c r="C43" s="205"/>
      <c r="D43" s="205"/>
      <c r="E43" s="205"/>
      <c r="F43" s="206" t="s">
        <v>58</v>
      </c>
      <c r="G43" s="206"/>
      <c r="H43" s="207" t="str">
        <f>IF(F44&gt;'Classification of eval reports'!B19,'Classification of eval reports'!$B$18,IF('Review template 30 June'!F44&gt;'Classification of eval reports'!C19,'Classification of eval reports'!$C$18,IF('Review template 30 June'!F44&gt;'Classification of eval reports'!D19,'Classification of eval reports'!$D$18,'Classification of eval reports'!$E$18)))</f>
        <v>Very Good</v>
      </c>
      <c r="I43" s="208"/>
    </row>
    <row r="44" spans="1:12" ht="27" customHeight="1" thickBot="1" x14ac:dyDescent="0.3">
      <c r="A44" s="211" t="s">
        <v>27</v>
      </c>
      <c r="B44" s="212"/>
      <c r="C44" s="212"/>
      <c r="D44" s="212"/>
      <c r="E44" s="212"/>
      <c r="F44" s="213">
        <f>SUM(L45:L48)/G6</f>
        <v>0.85</v>
      </c>
      <c r="G44" s="213" t="e">
        <f>SUM(#REF!)/(COUNT(#REF!)*3)</f>
        <v>#REF!</v>
      </c>
      <c r="H44" s="214" t="s">
        <v>97</v>
      </c>
      <c r="I44" s="215"/>
      <c r="J44" s="79" t="s">
        <v>120</v>
      </c>
      <c r="K44" s="80" t="s">
        <v>121</v>
      </c>
      <c r="L44" s="80" t="s">
        <v>122</v>
      </c>
    </row>
    <row r="45" spans="1:12" ht="52.5" customHeight="1" thickBot="1" x14ac:dyDescent="0.3">
      <c r="A45" s="174" t="s">
        <v>147</v>
      </c>
      <c r="B45" s="183"/>
      <c r="C45" s="183"/>
      <c r="D45" s="183"/>
      <c r="E45" s="183"/>
      <c r="F45" s="184" t="s">
        <v>56</v>
      </c>
      <c r="G45" s="184"/>
      <c r="H45" s="195" t="s">
        <v>196</v>
      </c>
      <c r="I45" s="196"/>
      <c r="J45" s="83">
        <v>0.4</v>
      </c>
      <c r="K45" s="85">
        <f>(J45*G6)/3</f>
        <v>2.6666666666666665</v>
      </c>
      <c r="L45" s="85">
        <f>IF(F45='Classification of eval reports'!B16,('Review template 30 June'!K45*3),IF(F45='Classification of eval reports'!C16,('Review template 30 June'!K45*2), IF(F45='Classification of eval reports'!D16,(K45), IF(F45='Classification of eval reports'!E16,0))))</f>
        <v>8</v>
      </c>
    </row>
    <row r="46" spans="1:12" ht="51.5" customHeight="1" thickBot="1" x14ac:dyDescent="0.3">
      <c r="A46" s="174" t="s">
        <v>148</v>
      </c>
      <c r="B46" s="183"/>
      <c r="C46" s="183"/>
      <c r="D46" s="183"/>
      <c r="E46" s="183"/>
      <c r="F46" s="184" t="s">
        <v>53</v>
      </c>
      <c r="G46" s="184"/>
      <c r="H46" s="197"/>
      <c r="I46" s="198"/>
      <c r="J46" s="83">
        <v>0.4</v>
      </c>
      <c r="K46" s="85">
        <f>(J46*G6)/3</f>
        <v>2.6666666666666665</v>
      </c>
      <c r="L46" s="85">
        <f>IF(F46='Classification of eval reports'!B16,('Review template 30 June'!K46*3),IF(F46='Classification of eval reports'!C16,('Review template 30 June'!K46*2), IF(F46='Classification of eval reports'!D16,(K46), IF(F46='Classification of eval reports'!E16,0))))</f>
        <v>5.333333333333333</v>
      </c>
    </row>
    <row r="47" spans="1:12" ht="39" customHeight="1" thickBot="1" x14ac:dyDescent="0.3">
      <c r="A47" s="174" t="s">
        <v>149</v>
      </c>
      <c r="B47" s="183"/>
      <c r="C47" s="183"/>
      <c r="D47" s="183"/>
      <c r="E47" s="183"/>
      <c r="F47" s="184" t="s">
        <v>56</v>
      </c>
      <c r="G47" s="184"/>
      <c r="H47" s="197"/>
      <c r="I47" s="198"/>
      <c r="J47" s="83">
        <v>0.15</v>
      </c>
      <c r="K47" s="85">
        <f>(J47*G6)/3</f>
        <v>1</v>
      </c>
      <c r="L47" s="85">
        <f>IF(F47='Classification of eval reports'!B16,('Review template 30 June'!K47*3),IF(F47='Classification of eval reports'!C16,('Review template 30 June'!K47*2), IF(F47='Classification of eval reports'!D16,(K47), IF(F47='Classification of eval reports'!E16,0))))</f>
        <v>3</v>
      </c>
    </row>
    <row r="48" spans="1:12" ht="87" customHeight="1" thickBot="1" x14ac:dyDescent="0.3">
      <c r="A48" s="174" t="s">
        <v>175</v>
      </c>
      <c r="B48" s="183"/>
      <c r="C48" s="183"/>
      <c r="D48" s="183"/>
      <c r="E48" s="183"/>
      <c r="F48" s="184" t="s">
        <v>53</v>
      </c>
      <c r="G48" s="184"/>
      <c r="H48" s="199"/>
      <c r="I48" s="200"/>
      <c r="J48" s="91">
        <v>0.05</v>
      </c>
      <c r="K48" s="92">
        <f>(J48*G6)/3</f>
        <v>0.33333333333333331</v>
      </c>
      <c r="L48" s="92">
        <f>IF(F48='Classification of eval reports'!B16,('Review template 30 June'!K48*3),IF(F48='Classification of eval reports'!C16,('Review template 30 June'!K48*2), IF(F48='Classification of eval reports'!D16,(K48), IF(F48='Classification of eval reports'!E16,0))))</f>
        <v>0.66666666666666663</v>
      </c>
    </row>
    <row r="49" spans="1:14" ht="16" customHeight="1" thickBot="1" x14ac:dyDescent="0.3">
      <c r="A49" s="186" t="s">
        <v>102</v>
      </c>
      <c r="B49" s="187"/>
      <c r="C49" s="187"/>
      <c r="D49" s="187"/>
      <c r="E49" s="187"/>
      <c r="F49" s="187" t="s">
        <v>58</v>
      </c>
      <c r="G49" s="187"/>
      <c r="H49" s="207" t="str">
        <f>IF(F50&gt;'Classification of eval reports'!B19,'Classification of eval reports'!$B$18,IF('Review template 30 June'!F50&gt;'Classification of eval reports'!C19,'Classification of eval reports'!$C$18,IF('Review template 30 June'!F50&gt;'Classification of eval reports'!D19,'Classification of eval reports'!$D$18,'Classification of eval reports'!$E$18)))</f>
        <v>Very Good</v>
      </c>
      <c r="I49" s="208"/>
    </row>
    <row r="50" spans="1:14" ht="23.5" customHeight="1" thickBot="1" x14ac:dyDescent="0.3">
      <c r="A50" s="192" t="s">
        <v>135</v>
      </c>
      <c r="B50" s="193"/>
      <c r="C50" s="193"/>
      <c r="D50" s="193"/>
      <c r="E50" s="193"/>
      <c r="F50" s="210">
        <f>SUM(L51:L54)/G7</f>
        <v>0.9</v>
      </c>
      <c r="G50" s="210" t="e">
        <f>SUM(#REF!)/(COUNT(#REF!)*3)</f>
        <v>#REF!</v>
      </c>
      <c r="H50" s="159" t="s">
        <v>98</v>
      </c>
      <c r="I50" s="160"/>
      <c r="J50" s="79" t="s">
        <v>120</v>
      </c>
      <c r="K50" s="80" t="s">
        <v>121</v>
      </c>
      <c r="L50" s="80" t="s">
        <v>122</v>
      </c>
    </row>
    <row r="51" spans="1:14" ht="61.5" customHeight="1" thickBot="1" x14ac:dyDescent="0.3">
      <c r="A51" s="174" t="s">
        <v>150</v>
      </c>
      <c r="B51" s="183"/>
      <c r="C51" s="183"/>
      <c r="D51" s="183"/>
      <c r="E51" s="183"/>
      <c r="F51" s="184" t="s">
        <v>56</v>
      </c>
      <c r="G51" s="184"/>
      <c r="H51" s="195" t="s">
        <v>197</v>
      </c>
      <c r="I51" s="196"/>
      <c r="J51" s="83">
        <v>0.3</v>
      </c>
      <c r="K51" s="85">
        <f>(J51*G7)/3</f>
        <v>1.5</v>
      </c>
      <c r="L51" s="85">
        <f>IF(F51='Classification of eval reports'!B16,('Review template 30 June'!K51*3),IF(F51='Classification of eval reports'!C16,('Review template 30 June'!K51*2), IF(F51='Classification of eval reports'!D16,(K51), IF(F51='Classification of eval reports'!E16,0))))</f>
        <v>4.5</v>
      </c>
    </row>
    <row r="52" spans="1:14" ht="64" customHeight="1" thickBot="1" x14ac:dyDescent="0.3">
      <c r="A52" s="174" t="s">
        <v>151</v>
      </c>
      <c r="B52" s="183"/>
      <c r="C52" s="183"/>
      <c r="D52" s="183"/>
      <c r="E52" s="183"/>
      <c r="F52" s="184" t="s">
        <v>56</v>
      </c>
      <c r="G52" s="184"/>
      <c r="H52" s="197"/>
      <c r="I52" s="198"/>
      <c r="J52" s="83">
        <v>0.2</v>
      </c>
      <c r="K52" s="85">
        <f>(J52*G7)/3</f>
        <v>1</v>
      </c>
      <c r="L52" s="85">
        <f>IF(F52='Classification of eval reports'!B16,('Review template 30 June'!K52*3),IF(F52='Classification of eval reports'!C16,('Review template 30 June'!K52*2), IF(F52='Classification of eval reports'!D16,(K52), IF(F52='Classification of eval reports'!E16,0))))</f>
        <v>3</v>
      </c>
    </row>
    <row r="53" spans="1:14" ht="44" customHeight="1" thickBot="1" x14ac:dyDescent="0.3">
      <c r="A53" s="174" t="s">
        <v>136</v>
      </c>
      <c r="B53" s="183"/>
      <c r="C53" s="183"/>
      <c r="D53" s="183"/>
      <c r="E53" s="183"/>
      <c r="F53" s="184" t="s">
        <v>53</v>
      </c>
      <c r="G53" s="184"/>
      <c r="H53" s="197"/>
      <c r="I53" s="198"/>
      <c r="J53" s="83">
        <v>0.3</v>
      </c>
      <c r="K53" s="85">
        <f>(J53*G7)/3</f>
        <v>1.5</v>
      </c>
      <c r="L53" s="85">
        <f>IF(F53='Classification of eval reports'!B16,('Review template 30 June'!K53*3),IF(F53='Classification of eval reports'!C16,('Review template 30 June'!K53*2), IF(F53='Classification of eval reports'!D16,(K53), IF(F53='Classification of eval reports'!E16,0))))</f>
        <v>3</v>
      </c>
    </row>
    <row r="54" spans="1:14" ht="16.5" customHeight="1" thickBot="1" x14ac:dyDescent="0.3">
      <c r="A54" s="174" t="s">
        <v>152</v>
      </c>
      <c r="B54" s="183"/>
      <c r="C54" s="183"/>
      <c r="D54" s="183"/>
      <c r="E54" s="183"/>
      <c r="F54" s="184" t="s">
        <v>56</v>
      </c>
      <c r="G54" s="184"/>
      <c r="H54" s="199"/>
      <c r="I54" s="200"/>
      <c r="J54" s="83">
        <v>0.2</v>
      </c>
      <c r="K54" s="85">
        <f>(J54*G7)/3</f>
        <v>1</v>
      </c>
      <c r="L54" s="85">
        <f>IF(F54='Classification of eval reports'!B16,('Review template 30 June'!K54*3),IF(F54='Classification of eval reports'!C16,('Review template 30 June'!K54*2), IF(F54='Classification of eval reports'!D16,(K54), IF(F54='Classification of eval reports'!E16,0))))</f>
        <v>3</v>
      </c>
    </row>
    <row r="55" spans="1:14" ht="15.75" customHeight="1" thickBot="1" x14ac:dyDescent="0.3">
      <c r="A55" s="186" t="s">
        <v>101</v>
      </c>
      <c r="B55" s="187"/>
      <c r="C55" s="187"/>
      <c r="D55" s="187"/>
      <c r="E55" s="187"/>
      <c r="F55" s="216" t="s">
        <v>61</v>
      </c>
      <c r="G55" s="216"/>
      <c r="H55" s="155" t="str">
        <f>IF(N57&gt;6.99,"Meets Requirements",IF(N57&gt;3.99,"Approaching Requirements",IF(N57&lt;4,"Missing Requirements")))</f>
        <v>Meets Requirements</v>
      </c>
      <c r="I55" s="156"/>
      <c r="L55" s="82"/>
    </row>
    <row r="56" spans="1:14" ht="37" customHeight="1" thickBot="1" x14ac:dyDescent="0.3">
      <c r="A56" s="192" t="s">
        <v>63</v>
      </c>
      <c r="B56" s="193"/>
      <c r="C56" s="193"/>
      <c r="D56" s="193"/>
      <c r="E56" s="193"/>
      <c r="F56" s="194">
        <f>SUM(L57:L59)/G8</f>
        <v>0.77700000000000014</v>
      </c>
      <c r="G56" s="194"/>
      <c r="H56" s="159" t="s">
        <v>99</v>
      </c>
      <c r="I56" s="160"/>
      <c r="J56" s="88" t="s">
        <v>120</v>
      </c>
      <c r="K56" s="89" t="s">
        <v>121</v>
      </c>
      <c r="L56" s="89" t="s">
        <v>122</v>
      </c>
      <c r="M56" s="89" t="s">
        <v>124</v>
      </c>
      <c r="N56" s="90" t="s">
        <v>125</v>
      </c>
    </row>
    <row r="57" spans="1:14" ht="55.5" customHeight="1" thickBot="1" x14ac:dyDescent="0.3">
      <c r="A57" s="174" t="s">
        <v>153</v>
      </c>
      <c r="B57" s="175"/>
      <c r="C57" s="175"/>
      <c r="D57" s="175"/>
      <c r="E57" s="175"/>
      <c r="F57" s="184" t="s">
        <v>36</v>
      </c>
      <c r="G57" s="184"/>
      <c r="H57" s="217" t="s">
        <v>193</v>
      </c>
      <c r="I57" s="218"/>
      <c r="J57" s="91">
        <v>0.33300000000000002</v>
      </c>
      <c r="K57" s="92">
        <f>(J57*G8)/3</f>
        <v>1.1100000000000001</v>
      </c>
      <c r="L57" s="93">
        <f>IF(F57='Classification of eval reports'!B17,('Review template 30 June'!K57*3),IF(F57='Classification of eval reports'!C17,('Review template 30 June'!K57*2), IF(F57='Classification of eval reports'!D17,(K57), IF(F57='Classification of eval reports'!E17,0))))</f>
        <v>2.2200000000000002</v>
      </c>
      <c r="M57" s="74">
        <f>IF(F57='Classification of eval reports'!$B$17,3,IF(F57='Classification of eval reports'!$C$17,2,IF(F57='Classification of eval reports'!$D$17,1,IF(F57='Classification of eval reports'!$E$17,0,"Select an option"))))</f>
        <v>2</v>
      </c>
      <c r="N57" s="94">
        <f>SUM(M57:M59)</f>
        <v>7</v>
      </c>
    </row>
    <row r="58" spans="1:14" ht="71" customHeight="1" thickBot="1" x14ac:dyDescent="0.3">
      <c r="A58" s="174" t="s">
        <v>154</v>
      </c>
      <c r="B58" s="183"/>
      <c r="C58" s="183"/>
      <c r="D58" s="183"/>
      <c r="E58" s="183"/>
      <c r="F58" s="184" t="s">
        <v>35</v>
      </c>
      <c r="G58" s="184"/>
      <c r="H58" s="219"/>
      <c r="I58" s="220"/>
      <c r="J58" s="91">
        <v>0.33300000000000002</v>
      </c>
      <c r="K58" s="92">
        <f>(J58*G8)/3</f>
        <v>1.1100000000000001</v>
      </c>
      <c r="L58" s="93">
        <f>IF(F58='Classification of eval reports'!B17,('Review template 30 June'!K58*3),IF(F58='Classification of eval reports'!C17,('Review template 30 June'!K58*2), IF(F58='Classification of eval reports'!D17,(K58), IF(F58='Classification of eval reports'!E17,0))))</f>
        <v>3.33</v>
      </c>
      <c r="M58" s="74">
        <f>IF(F58='Classification of eval reports'!$B$17,3,IF(F58='Classification of eval reports'!$C$17,2,IF(F58='Classification of eval reports'!$D$17,1,IF(F58='Classification of eval reports'!$E$17,0,"Select an option"))))</f>
        <v>3</v>
      </c>
      <c r="N58" s="73"/>
    </row>
    <row r="59" spans="1:14" ht="43" customHeight="1" thickBot="1" x14ac:dyDescent="0.3">
      <c r="A59" s="174" t="s">
        <v>155</v>
      </c>
      <c r="B59" s="175"/>
      <c r="C59" s="175"/>
      <c r="D59" s="175"/>
      <c r="E59" s="175"/>
      <c r="F59" s="184" t="s">
        <v>36</v>
      </c>
      <c r="G59" s="184"/>
      <c r="H59" s="221"/>
      <c r="I59" s="222"/>
      <c r="J59" s="91">
        <v>0.33300000000000002</v>
      </c>
      <c r="K59" s="92">
        <f>(J59*G8)/3</f>
        <v>1.1100000000000001</v>
      </c>
      <c r="L59" s="93">
        <f>IF(F59='Classification of eval reports'!B17,('Review template 30 June'!K59*3),IF(F59='Classification of eval reports'!C17,('Review template 30 June'!K59*2), IF(F59='Classification of eval reports'!D17,(K59), IF(F59='Classification of eval reports'!E17,0))))</f>
        <v>2.2200000000000002</v>
      </c>
      <c r="M59" s="74">
        <f>IF(F59='Classification of eval reports'!$B$17,3,IF(F59='Classification of eval reports'!$C$17,2,IF(F59='Classification of eval reports'!$D$17,1,IF(F59='Classification of eval reports'!$E$17,0,"Select an option"))))</f>
        <v>2</v>
      </c>
      <c r="N59" s="73"/>
    </row>
    <row r="60" spans="1:14" ht="17.5" customHeight="1" thickBot="1" x14ac:dyDescent="0.3">
      <c r="A60" s="191" t="s">
        <v>130</v>
      </c>
      <c r="B60" s="189"/>
      <c r="C60" s="189"/>
      <c r="D60" s="189"/>
      <c r="E60" s="189"/>
      <c r="F60" s="187" t="s">
        <v>58</v>
      </c>
      <c r="G60" s="187"/>
      <c r="H60" s="207" t="str">
        <f>IF(F61&gt;'Classification of eval reports'!B19,'Classification of eval reports'!B18,IF('Review template 30 June'!F61&gt;'Classification of eval reports'!C19,'Classification of eval reports'!$C$18,IF('Review template 30 June'!F61&gt;'Classification of eval reports'!D19,'Classification of eval reports'!$D$18,'Classification of eval reports'!$E$18)))</f>
        <v>Very Good</v>
      </c>
      <c r="I60" s="208"/>
    </row>
    <row r="61" spans="1:14" ht="24.75" customHeight="1" thickBot="1" x14ac:dyDescent="0.3">
      <c r="A61" s="192" t="s">
        <v>131</v>
      </c>
      <c r="B61" s="193"/>
      <c r="C61" s="193"/>
      <c r="D61" s="193"/>
      <c r="E61" s="193"/>
      <c r="F61" s="194">
        <f>SUM(L62:L65)/G9</f>
        <v>0.83333333333333337</v>
      </c>
      <c r="G61" s="194" t="e">
        <f>SUM(#REF!)/(COUNT(#REF!)*3)</f>
        <v>#REF!</v>
      </c>
      <c r="H61" s="159" t="s">
        <v>100</v>
      </c>
      <c r="I61" s="160"/>
      <c r="J61" s="79" t="s">
        <v>120</v>
      </c>
      <c r="K61" s="80" t="s">
        <v>121</v>
      </c>
      <c r="L61" s="80" t="s">
        <v>122</v>
      </c>
    </row>
    <row r="62" spans="1:14" ht="104" customHeight="1" thickBot="1" x14ac:dyDescent="0.3">
      <c r="A62" s="174" t="s">
        <v>176</v>
      </c>
      <c r="B62" s="183"/>
      <c r="C62" s="183"/>
      <c r="D62" s="183"/>
      <c r="E62" s="183"/>
      <c r="F62" s="184" t="s">
        <v>56</v>
      </c>
      <c r="G62" s="184"/>
      <c r="H62" s="195" t="s">
        <v>188</v>
      </c>
      <c r="I62" s="196"/>
      <c r="J62" s="91">
        <v>0.4</v>
      </c>
      <c r="K62" s="92">
        <f>(J62*G9)/3</f>
        <v>1.3333333333333333</v>
      </c>
      <c r="L62" s="92">
        <f>IF(F62='Classification of eval reports'!B16,('Review template 30 June'!K62*3),IF(F62='Classification of eval reports'!C16,('Review template 30 June'!K62*2), IF(F62='Classification of eval reports'!D16,(K62), IF(F62='Classification of eval reports'!E16,0))))</f>
        <v>4</v>
      </c>
    </row>
    <row r="63" spans="1:14" ht="51" customHeight="1" thickBot="1" x14ac:dyDescent="0.3">
      <c r="A63" s="174" t="s">
        <v>156</v>
      </c>
      <c r="B63" s="175"/>
      <c r="C63" s="175"/>
      <c r="D63" s="175"/>
      <c r="E63" s="175"/>
      <c r="F63" s="184" t="s">
        <v>53</v>
      </c>
      <c r="G63" s="184"/>
      <c r="H63" s="197"/>
      <c r="I63" s="198"/>
      <c r="J63" s="91">
        <v>0.1</v>
      </c>
      <c r="K63" s="92">
        <f>(J63*G9)/3</f>
        <v>0.33333333333333331</v>
      </c>
      <c r="L63" s="92">
        <f>IF(F63='Classification of eval reports'!B16,('Review template 30 June'!K63*3),IF(F63='Classification of eval reports'!C16,('Review template 30 June'!K63*2), IF(F63='Classification of eval reports'!D16,(K63), IF(F63='Classification of eval reports'!E16,0))))</f>
        <v>0.66666666666666663</v>
      </c>
    </row>
    <row r="64" spans="1:14" ht="58.5" customHeight="1" thickBot="1" x14ac:dyDescent="0.3">
      <c r="A64" s="174" t="s">
        <v>179</v>
      </c>
      <c r="B64" s="175"/>
      <c r="C64" s="175"/>
      <c r="D64" s="175"/>
      <c r="E64" s="175"/>
      <c r="F64" s="184" t="s">
        <v>53</v>
      </c>
      <c r="G64" s="184"/>
      <c r="H64" s="197"/>
      <c r="I64" s="198"/>
      <c r="J64" s="91">
        <v>0.4</v>
      </c>
      <c r="K64" s="92">
        <f>(J64*G9)/3</f>
        <v>1.3333333333333333</v>
      </c>
      <c r="L64" s="92">
        <f>IF(F64='Classification of eval reports'!B16,('Review template 30 June'!K64*3),IF(F64='Classification of eval reports'!C16,('Review template 30 June'!K64*2), IF(F64='Classification of eval reports'!D16,(K64), IF(F64='Classification of eval reports'!E16,0))))</f>
        <v>2.6666666666666665</v>
      </c>
    </row>
    <row r="65" spans="1:13" ht="85.5" customHeight="1" thickBot="1" x14ac:dyDescent="0.3">
      <c r="A65" s="174" t="s">
        <v>177</v>
      </c>
      <c r="B65" s="175"/>
      <c r="C65" s="175"/>
      <c r="D65" s="175"/>
      <c r="E65" s="175"/>
      <c r="F65" s="184" t="s">
        <v>56</v>
      </c>
      <c r="G65" s="184"/>
      <c r="H65" s="199"/>
      <c r="I65" s="200"/>
      <c r="J65" s="91">
        <v>0.1</v>
      </c>
      <c r="K65" s="92">
        <f>(J65*G9)/3</f>
        <v>0.33333333333333331</v>
      </c>
      <c r="L65" s="92">
        <f>IF(F65='Classification of eval reports'!B16,('Review template 30 June'!K65*3),IF(F65='Classification of eval reports'!C16,('Review template 30 June'!K65*2), IF(F65='Classification of eval reports'!D16,(K65), IF(F65='Classification of eval reports'!E16,0))))</f>
        <v>1</v>
      </c>
    </row>
    <row r="66" spans="1:13" ht="17.25" customHeight="1" thickBot="1" x14ac:dyDescent="0.3">
      <c r="A66" s="211" t="s">
        <v>9</v>
      </c>
      <c r="B66" s="212"/>
      <c r="C66" s="212"/>
      <c r="D66" s="212"/>
      <c r="E66" s="212"/>
      <c r="F66" s="212"/>
      <c r="G66" s="212"/>
      <c r="H66" s="212"/>
      <c r="I66" s="223"/>
    </row>
    <row r="67" spans="1:13" ht="47.5" customHeight="1" thickBot="1" x14ac:dyDescent="0.3">
      <c r="A67" s="224" t="s">
        <v>157</v>
      </c>
      <c r="B67" s="225"/>
      <c r="C67" s="225"/>
      <c r="D67" s="225"/>
      <c r="E67" s="225"/>
      <c r="F67" s="226" t="s">
        <v>198</v>
      </c>
      <c r="G67" s="226"/>
      <c r="H67" s="226"/>
      <c r="I67" s="227"/>
    </row>
    <row r="68" spans="1:13" ht="69" customHeight="1" thickBot="1" x14ac:dyDescent="0.3">
      <c r="A68" s="228" t="s">
        <v>181</v>
      </c>
      <c r="B68" s="229"/>
      <c r="C68" s="229"/>
      <c r="D68" s="229"/>
      <c r="E68" s="229"/>
      <c r="F68" s="230" t="s">
        <v>182</v>
      </c>
      <c r="G68" s="231"/>
      <c r="H68" s="234" t="s">
        <v>137</v>
      </c>
      <c r="I68" s="235"/>
    </row>
    <row r="69" spans="1:13" ht="34" customHeight="1" thickBot="1" x14ac:dyDescent="0.3">
      <c r="A69" s="236" t="s">
        <v>164</v>
      </c>
      <c r="B69" s="237"/>
      <c r="C69" s="237"/>
      <c r="D69" s="237"/>
      <c r="E69" s="237"/>
      <c r="F69" s="232"/>
      <c r="G69" s="233"/>
      <c r="H69" s="155" t="str">
        <f>IF(M70&gt;3,'Classification of eval reports'!D22,IF(M70&gt;0.8,'Classification of eval reports'!C22,IF(M70&lt;0.8,"")))</f>
        <v>Sufficient</v>
      </c>
      <c r="I69" s="156"/>
      <c r="M69" s="55" t="s">
        <v>171</v>
      </c>
    </row>
    <row r="70" spans="1:13" ht="36" customHeight="1" thickBot="1" x14ac:dyDescent="0.3">
      <c r="A70" s="249" t="s">
        <v>165</v>
      </c>
      <c r="B70" s="250"/>
      <c r="C70" s="250"/>
      <c r="D70" s="250"/>
      <c r="E70" s="250"/>
      <c r="F70" s="251" t="s">
        <v>7</v>
      </c>
      <c r="G70" s="252"/>
      <c r="H70" s="253" t="s">
        <v>189</v>
      </c>
      <c r="I70" s="254"/>
      <c r="J70" s="79">
        <v>0.33300000000000002</v>
      </c>
      <c r="K70" s="81">
        <f>(D$10*J70)/2</f>
        <v>0.83250000000000002</v>
      </c>
      <c r="L70" s="92">
        <f>IF(F70='Classification of eval reports'!B$21,('Review template 30 June'!K70*2),IF(F70='Classification of eval reports'!C$21,('Review template 30 June'!K70*1),IF(F70='Classification of eval reports'!D$21,0)))</f>
        <v>1.665</v>
      </c>
      <c r="M70" s="118">
        <f>SUM(L70:L72)</f>
        <v>4.1624999999999996</v>
      </c>
    </row>
    <row r="71" spans="1:13" ht="32" customHeight="1" thickBot="1" x14ac:dyDescent="0.3">
      <c r="A71" s="249" t="s">
        <v>166</v>
      </c>
      <c r="B71" s="237"/>
      <c r="C71" s="237"/>
      <c r="D71" s="237"/>
      <c r="E71" s="237"/>
      <c r="F71" s="251" t="s">
        <v>158</v>
      </c>
      <c r="G71" s="252"/>
      <c r="H71" s="255"/>
      <c r="I71" s="256"/>
      <c r="J71" s="79">
        <v>0.33300000000000002</v>
      </c>
      <c r="K71" s="81">
        <f t="shared" ref="K71:K72" si="0">(D$10*J71)/2</f>
        <v>0.83250000000000002</v>
      </c>
      <c r="L71" s="92">
        <f>IF(F71='Classification of eval reports'!B$21,('Review template 30 June'!K71*2),IF(F71='Classification of eval reports'!C$21,('Review template 30 June'!K71*1),IF(F71='Classification of eval reports'!D$21,0)))</f>
        <v>0.83250000000000002</v>
      </c>
    </row>
    <row r="72" spans="1:13" ht="38" customHeight="1" thickBot="1" x14ac:dyDescent="0.3">
      <c r="A72" s="259" t="s">
        <v>167</v>
      </c>
      <c r="B72" s="260"/>
      <c r="C72" s="260"/>
      <c r="D72" s="260"/>
      <c r="E72" s="260"/>
      <c r="F72" s="251" t="s">
        <v>7</v>
      </c>
      <c r="G72" s="252"/>
      <c r="H72" s="257"/>
      <c r="I72" s="258"/>
      <c r="J72" s="79">
        <v>0.33300000000000002</v>
      </c>
      <c r="K72" s="81">
        <f t="shared" si="0"/>
        <v>0.83250000000000002</v>
      </c>
      <c r="L72" s="92">
        <f>IF(F72='Classification of eval reports'!B$21,('Review template 30 June'!K72*2),IF(F72='Classification of eval reports'!C$21,('Review template 30 June'!K72*1),IF(F72='Classification of eval reports'!D$21,0)))</f>
        <v>1.665</v>
      </c>
    </row>
    <row r="73" spans="1:13" ht="40.5" customHeight="1" x14ac:dyDescent="0.25">
      <c r="A73" s="97"/>
      <c r="B73" s="97"/>
      <c r="C73" s="97"/>
      <c r="D73" s="97"/>
      <c r="E73" s="97"/>
      <c r="F73" s="98"/>
      <c r="G73" s="98"/>
      <c r="H73" s="97"/>
      <c r="I73" s="97"/>
    </row>
    <row r="74" spans="1:13" ht="23.25" customHeight="1" thickBot="1" x14ac:dyDescent="0.3">
      <c r="A74" s="238" t="s">
        <v>60</v>
      </c>
      <c r="B74" s="239"/>
      <c r="C74" s="239"/>
      <c r="D74" s="239"/>
      <c r="E74" s="239"/>
      <c r="F74" s="239"/>
      <c r="G74" s="239"/>
      <c r="H74" s="239"/>
      <c r="I74" s="240"/>
    </row>
    <row r="75" spans="1:13" ht="32.5" customHeight="1" thickTop="1" thickBot="1" x14ac:dyDescent="0.3">
      <c r="A75" s="241" t="s">
        <v>104</v>
      </c>
      <c r="B75" s="242"/>
      <c r="C75" s="242"/>
      <c r="D75" s="242"/>
      <c r="E75" s="242"/>
      <c r="F75" s="243" t="s">
        <v>123</v>
      </c>
      <c r="G75" s="244"/>
      <c r="H75" s="51" t="s">
        <v>103</v>
      </c>
      <c r="I75" s="52" t="s">
        <v>90</v>
      </c>
    </row>
    <row r="76" spans="1:13" ht="53.25" customHeight="1" thickBot="1" x14ac:dyDescent="0.3">
      <c r="A76" s="245" t="s">
        <v>57</v>
      </c>
      <c r="B76" s="246"/>
      <c r="C76" s="246"/>
      <c r="D76" s="246"/>
      <c r="E76" s="246"/>
      <c r="F76" s="247">
        <f>SUM(L62:L65,L57:L59,L51:L54,L45:L48,L39:L42,L32:L36,L28:L29,L22:L25, L70:L72)</f>
        <v>85.265833333333347</v>
      </c>
      <c r="G76" s="248"/>
      <c r="H76" s="86" t="str">
        <f>IF(F76&gt;'Classification of eval reports'!B20,'Classification of eval reports'!B18,IF('Review template 30 June'!F76&gt;'Classification of eval reports'!C20,'Classification of eval reports'!C18,IF('Review template 30 June'!F76&gt;'Classification of eval reports'!D20,'Classification of eval reports'!D18,'Classification of eval reports'!E18)))</f>
        <v>Very Good</v>
      </c>
      <c r="I76" s="87" t="s">
        <v>199</v>
      </c>
    </row>
    <row r="77" spans="1:13" ht="12" thickTop="1" x14ac:dyDescent="0.25"/>
  </sheetData>
  <sheetProtection algorithmName="SHA-512" hashValue="osG4EmLXpDRngT8cO3b3ipOzHdzpYO3ndz9D3sqxYLqI8BPAAWcKfLGBaBjGGxPTWbxM+QKXuq9Bz8Ijy1K6Jw==" saltValue="BfXdnaoA5ieYlpwY2p1pdg==" spinCount="100000" sheet="1" selectLockedCells="1"/>
  <dataConsolidate/>
  <mergeCells count="156">
    <mergeCell ref="A74:I74"/>
    <mergeCell ref="A75:E75"/>
    <mergeCell ref="F75:G75"/>
    <mergeCell ref="A76:E76"/>
    <mergeCell ref="F76:G76"/>
    <mergeCell ref="A70:E70"/>
    <mergeCell ref="F70:G70"/>
    <mergeCell ref="H70:I72"/>
    <mergeCell ref="A71:E71"/>
    <mergeCell ref="F71:G71"/>
    <mergeCell ref="A72:E72"/>
    <mergeCell ref="F72:G72"/>
    <mergeCell ref="A66:I66"/>
    <mergeCell ref="A67:E67"/>
    <mergeCell ref="F67:I67"/>
    <mergeCell ref="A68:E68"/>
    <mergeCell ref="F68:G69"/>
    <mergeCell ref="H68:I68"/>
    <mergeCell ref="A69:E69"/>
    <mergeCell ref="H69:I69"/>
    <mergeCell ref="A62:E62"/>
    <mergeCell ref="F62:G62"/>
    <mergeCell ref="H62:I65"/>
    <mergeCell ref="A63:E63"/>
    <mergeCell ref="F63:G63"/>
    <mergeCell ref="A64:E64"/>
    <mergeCell ref="F64:G64"/>
    <mergeCell ref="A65:E65"/>
    <mergeCell ref="F65:G65"/>
    <mergeCell ref="A60:E60"/>
    <mergeCell ref="F60:G60"/>
    <mergeCell ref="H60:I60"/>
    <mergeCell ref="A61:E61"/>
    <mergeCell ref="F61:G61"/>
    <mergeCell ref="H61:I61"/>
    <mergeCell ref="A57:E57"/>
    <mergeCell ref="F57:G57"/>
    <mergeCell ref="H57:I59"/>
    <mergeCell ref="A58:E58"/>
    <mergeCell ref="F58:G58"/>
    <mergeCell ref="A59:E59"/>
    <mergeCell ref="F59:G59"/>
    <mergeCell ref="A55:E55"/>
    <mergeCell ref="F55:G55"/>
    <mergeCell ref="H55:I55"/>
    <mergeCell ref="A56:E56"/>
    <mergeCell ref="F56:G56"/>
    <mergeCell ref="H56:I56"/>
    <mergeCell ref="A51:E51"/>
    <mergeCell ref="F51:G51"/>
    <mergeCell ref="H51:I54"/>
    <mergeCell ref="A52:E52"/>
    <mergeCell ref="F52:G52"/>
    <mergeCell ref="A53:E53"/>
    <mergeCell ref="F53:G53"/>
    <mergeCell ref="A54:E54"/>
    <mergeCell ref="F54:G54"/>
    <mergeCell ref="A48:E48"/>
    <mergeCell ref="F48:G48"/>
    <mergeCell ref="A49:E49"/>
    <mergeCell ref="F49:G49"/>
    <mergeCell ref="H49:I49"/>
    <mergeCell ref="A50:E50"/>
    <mergeCell ref="F50:G50"/>
    <mergeCell ref="H50:I50"/>
    <mergeCell ref="A44:E44"/>
    <mergeCell ref="F44:G44"/>
    <mergeCell ref="H44:I44"/>
    <mergeCell ref="A45:E45"/>
    <mergeCell ref="F45:G45"/>
    <mergeCell ref="H45:I48"/>
    <mergeCell ref="A46:E46"/>
    <mergeCell ref="F46:G46"/>
    <mergeCell ref="A47:E47"/>
    <mergeCell ref="F47:G47"/>
    <mergeCell ref="F41:G41"/>
    <mergeCell ref="A42:E42"/>
    <mergeCell ref="F42:G42"/>
    <mergeCell ref="A43:E43"/>
    <mergeCell ref="F43:G43"/>
    <mergeCell ref="H43:I43"/>
    <mergeCell ref="H37:I37"/>
    <mergeCell ref="A38:E38"/>
    <mergeCell ref="F38:G38"/>
    <mergeCell ref="H38:I38"/>
    <mergeCell ref="A39:E39"/>
    <mergeCell ref="F39:G39"/>
    <mergeCell ref="H39:I42"/>
    <mergeCell ref="A40:E40"/>
    <mergeCell ref="F40:G40"/>
    <mergeCell ref="A41:E41"/>
    <mergeCell ref="A35:E35"/>
    <mergeCell ref="F35:G35"/>
    <mergeCell ref="A36:E36"/>
    <mergeCell ref="F36:G36"/>
    <mergeCell ref="A37:E37"/>
    <mergeCell ref="F37:G37"/>
    <mergeCell ref="A31:E31"/>
    <mergeCell ref="F31:G31"/>
    <mergeCell ref="H31:I31"/>
    <mergeCell ref="A32:E32"/>
    <mergeCell ref="F32:G32"/>
    <mergeCell ref="H32:I36"/>
    <mergeCell ref="A33:E33"/>
    <mergeCell ref="F33:G33"/>
    <mergeCell ref="A34:E34"/>
    <mergeCell ref="F34:G34"/>
    <mergeCell ref="A28:E28"/>
    <mergeCell ref="F28:G28"/>
    <mergeCell ref="H28:I29"/>
    <mergeCell ref="A29:E29"/>
    <mergeCell ref="F29:G29"/>
    <mergeCell ref="A30:E30"/>
    <mergeCell ref="F30:G30"/>
    <mergeCell ref="H30:I30"/>
    <mergeCell ref="A26:E26"/>
    <mergeCell ref="F26:G26"/>
    <mergeCell ref="H26:I26"/>
    <mergeCell ref="A27:E27"/>
    <mergeCell ref="F27:G27"/>
    <mergeCell ref="H27:I27"/>
    <mergeCell ref="A22:E22"/>
    <mergeCell ref="F22:G22"/>
    <mergeCell ref="H22:I25"/>
    <mergeCell ref="A23:E23"/>
    <mergeCell ref="F23:G23"/>
    <mergeCell ref="A24:E24"/>
    <mergeCell ref="F24:G24"/>
    <mergeCell ref="A25:E25"/>
    <mergeCell ref="F25:G25"/>
    <mergeCell ref="H17:I17"/>
    <mergeCell ref="A19:I19"/>
    <mergeCell ref="A20:E20"/>
    <mergeCell ref="F20:G20"/>
    <mergeCell ref="H20:I20"/>
    <mergeCell ref="A21:E21"/>
    <mergeCell ref="F21:G21"/>
    <mergeCell ref="H21:I21"/>
    <mergeCell ref="A12:B12"/>
    <mergeCell ref="C12:G12"/>
    <mergeCell ref="A13:C13"/>
    <mergeCell ref="A14:C14"/>
    <mergeCell ref="A15:C15"/>
    <mergeCell ref="A16:C17"/>
    <mergeCell ref="A6:B10"/>
    <mergeCell ref="E6:F6"/>
    <mergeCell ref="E7:F7"/>
    <mergeCell ref="E8:F8"/>
    <mergeCell ref="E9:F9"/>
    <mergeCell ref="A11:I11"/>
    <mergeCell ref="A2:I2"/>
    <mergeCell ref="A4:B4"/>
    <mergeCell ref="F4:G4"/>
    <mergeCell ref="H4:I5"/>
    <mergeCell ref="A5:B5"/>
    <mergeCell ref="F5:G5"/>
  </mergeCells>
  <conditionalFormatting sqref="A68 A69:E72 A73:F73">
    <cfRule type="beginsWith" dxfId="180" priority="204" operator="beginsWith" text="Mostly">
      <formula>LEFT(A68,LEN("Mostly"))="Mostly"</formula>
    </cfRule>
    <cfRule type="beginsWith" dxfId="179" priority="201" operator="beginsWith" text="Part">
      <formula>LEFT(A68,LEN("Part"))="Part"</formula>
    </cfRule>
    <cfRule type="beginsWith" dxfId="178" priority="200" operator="beginsWith" text="Satisfactory">
      <formula>LEFT(A68,LEN("Satisfactory"))="Satisfactory"</formula>
    </cfRule>
    <cfRule type="beginsWith" dxfId="177" priority="199" operator="beginsWith" text="Not">
      <formula>LEFT(A68,LEN("Not"))="Not"</formula>
    </cfRule>
    <cfRule type="beginsWith" dxfId="176" priority="198" operator="beginsWith" text="Unsat">
      <formula>LEFT(A68,LEN("Unsat"))="Unsat"</formula>
    </cfRule>
    <cfRule type="beginsWith" dxfId="175" priority="206" operator="beginsWith" text="Fully">
      <formula>LEFT(A68,LEN("Fully"))="Fully"</formula>
    </cfRule>
    <cfRule type="beginsWith" dxfId="174" priority="203" operator="beginsWith" text="Satisfactorily">
      <formula>LEFT(A68,LEN("Satisfactorily"))="Satisfactorily"</formula>
    </cfRule>
    <cfRule type="beginsWith" dxfId="173" priority="205" operator="beginsWith" text="Very">
      <formula>LEFT(A68,LEN("Very"))="Very"</formula>
    </cfRule>
    <cfRule type="beginsWith" dxfId="172" priority="202" operator="beginsWith" text="Good">
      <formula>LEFT(A68,LEN("Good"))="Good"</formula>
    </cfRule>
  </conditionalFormatting>
  <conditionalFormatting sqref="A56:F59">
    <cfRule type="beginsWith" dxfId="171" priority="379" operator="beginsWith" text="Mostly">
      <formula>LEFT(A56,LEN("Mostly"))="Mostly"</formula>
    </cfRule>
    <cfRule type="beginsWith" dxfId="170" priority="373" operator="beginsWith" text="Unsat">
      <formula>LEFT(A56,LEN("Unsat"))="Unsat"</formula>
    </cfRule>
    <cfRule type="beginsWith" dxfId="169" priority="374" operator="beginsWith" text="Not">
      <formula>LEFT(A56,LEN("Not"))="Not"</formula>
    </cfRule>
    <cfRule type="beginsWith" dxfId="168" priority="381" operator="beginsWith" text="Fully">
      <formula>LEFT(A56,LEN("Fully"))="Fully"</formula>
    </cfRule>
    <cfRule type="beginsWith" dxfId="167" priority="375" operator="beginsWith" text="Satisfactory">
      <formula>LEFT(A56,LEN("Satisfactory"))="Satisfactory"</formula>
    </cfRule>
    <cfRule type="beginsWith" dxfId="166" priority="376" operator="beginsWith" text="Part">
      <formula>LEFT(A56,LEN("Part"))="Part"</formula>
    </cfRule>
    <cfRule type="beginsWith" dxfId="165" priority="377" operator="beginsWith" text="Good">
      <formula>LEFT(A56,LEN("Good"))="Good"</formula>
    </cfRule>
    <cfRule type="beginsWith" dxfId="164" priority="378" operator="beginsWith" text="Satisfactorily">
      <formula>LEFT(A56,LEN("Satisfactorily"))="Satisfactorily"</formula>
    </cfRule>
    <cfRule type="beginsWith" dxfId="163" priority="380" operator="beginsWith" text="Very">
      <formula>LEFT(A56,LEN("Very"))="Very"</formula>
    </cfRule>
  </conditionalFormatting>
  <conditionalFormatting sqref="A1:XFD3 C4:F4 H4 J4:XFD5 A4:A6 C5:D5 F5:G5 C6:XFD10 A11:XFD11 C12 A12:A13 D13 H13:XFD14 A14:E14 A15:C15 E15 H15 J15:XFD15 A16 D16:XFD16 D17:G18 J17:XFD1048576 A19:I19 A20 F20:F21 H20:H21 A21:E21 A22:F25 A26 A27:E29 A30 A31:E33 A34 A35:E36 A37 A38:E42 A43 A44:E48 A49 A50:E54 A55 H55 A60 A61:E65 A66:I67 H73:I73 A74:I74 A75:F76 H76 A77:I1048576">
    <cfRule type="beginsWith" dxfId="162" priority="483" operator="beginsWith" text="Satisfactory">
      <formula>LEFT(A1,LEN("Satisfactory"))="Satisfactory"</formula>
    </cfRule>
    <cfRule type="beginsWith" dxfId="161" priority="488" operator="beginsWith" text="Very">
      <formula>LEFT(A1,LEN("Very"))="Very"</formula>
    </cfRule>
    <cfRule type="beginsWith" dxfId="160" priority="486" operator="beginsWith" text="Satisfactorily">
      <formula>LEFT(A1,LEN("Satisfactorily"))="Satisfactorily"</formula>
    </cfRule>
    <cfRule type="beginsWith" dxfId="159" priority="485" operator="beginsWith" text="Good">
      <formula>LEFT(A1,LEN("Good"))="Good"</formula>
    </cfRule>
    <cfRule type="beginsWith" dxfId="158" priority="484" operator="beginsWith" text="Part">
      <formula>LEFT(A1,LEN("Part"))="Part"</formula>
    </cfRule>
    <cfRule type="beginsWith" dxfId="157" priority="487" operator="beginsWith" text="Mostly">
      <formula>LEFT(A1,LEN("Mostly"))="Mostly"</formula>
    </cfRule>
    <cfRule type="beginsWith" dxfId="156" priority="489" operator="beginsWith" text="Fully">
      <formula>LEFT(A1,LEN("Fully"))="Fully"</formula>
    </cfRule>
  </conditionalFormatting>
  <conditionalFormatting sqref="F26:F55">
    <cfRule type="beginsWith" dxfId="155" priority="99" operator="beginsWith" text="Unsat">
      <formula>LEFT(F26,LEN("Unsat"))="Unsat"</formula>
    </cfRule>
    <cfRule type="beginsWith" dxfId="154" priority="104" operator="beginsWith" text="Satisfactorily">
      <formula>LEFT(F26,LEN("Satisfactorily"))="Satisfactorily"</formula>
    </cfRule>
    <cfRule type="beginsWith" dxfId="153" priority="107" operator="beginsWith" text="Fully">
      <formula>LEFT(F26,LEN("Fully"))="Fully"</formula>
    </cfRule>
    <cfRule type="beginsWith" dxfId="152" priority="106" operator="beginsWith" text="Very">
      <formula>LEFT(F26,LEN("Very"))="Very"</formula>
    </cfRule>
    <cfRule type="beginsWith" dxfId="151" priority="105" operator="beginsWith" text="Mostly">
      <formula>LEFT(F26,LEN("Mostly"))="Mostly"</formula>
    </cfRule>
    <cfRule type="beginsWith" dxfId="150" priority="103" operator="beginsWith" text="Good">
      <formula>LEFT(F26,LEN("Good"))="Good"</formula>
    </cfRule>
    <cfRule type="beginsWith" dxfId="149" priority="102" operator="beginsWith" text="Part">
      <formula>LEFT(F26,LEN("Part"))="Part"</formula>
    </cfRule>
    <cfRule type="beginsWith" dxfId="148" priority="101" operator="beginsWith" text="Satisfactory">
      <formula>LEFT(F26,LEN("Satisfactory"))="Satisfactory"</formula>
    </cfRule>
    <cfRule type="beginsWith" dxfId="147" priority="100" operator="beginsWith" text="Not">
      <formula>LEFT(F26,LEN("Not"))="Not"</formula>
    </cfRule>
  </conditionalFormatting>
  <conditionalFormatting sqref="F60:F65">
    <cfRule type="beginsWith" dxfId="146" priority="139" operator="beginsWith" text="Good">
      <formula>LEFT(F60,LEN("Good"))="Good"</formula>
    </cfRule>
    <cfRule type="beginsWith" dxfId="145" priority="140" operator="beginsWith" text="Satisfactorily">
      <formula>LEFT(F60,LEN("Satisfactorily"))="Satisfactorily"</formula>
    </cfRule>
    <cfRule type="beginsWith" dxfId="144" priority="141" operator="beginsWith" text="Mostly">
      <formula>LEFT(F60,LEN("Mostly"))="Mostly"</formula>
    </cfRule>
    <cfRule type="beginsWith" dxfId="143" priority="142" operator="beginsWith" text="Very">
      <formula>LEFT(F60,LEN("Very"))="Very"</formula>
    </cfRule>
    <cfRule type="beginsWith" dxfId="142" priority="137" operator="beginsWith" text="Satisfactory">
      <formula>LEFT(F60,LEN("Satisfactory"))="Satisfactory"</formula>
    </cfRule>
    <cfRule type="beginsWith" dxfId="141" priority="138" operator="beginsWith" text="Part">
      <formula>LEFT(F60,LEN("Part"))="Part"</formula>
    </cfRule>
    <cfRule type="beginsWith" dxfId="140" priority="136" operator="beginsWith" text="Not">
      <formula>LEFT(F60,LEN("Not"))="Not"</formula>
    </cfRule>
    <cfRule type="beginsWith" dxfId="139" priority="135" operator="beginsWith" text="Unsat">
      <formula>LEFT(F60,LEN("Unsat"))="Unsat"</formula>
    </cfRule>
    <cfRule type="beginsWith" dxfId="138" priority="143" operator="beginsWith" text="Fully">
      <formula>LEFT(F60,LEN("Fully"))="Fully"</formula>
    </cfRule>
  </conditionalFormatting>
  <conditionalFormatting sqref="F68">
    <cfRule type="beginsWith" dxfId="137" priority="196" operator="beginsWith" text="Very">
      <formula>LEFT(F68,LEN("Very"))="Very"</formula>
    </cfRule>
    <cfRule type="beginsWith" dxfId="136" priority="191" operator="beginsWith" text="Satisfactory">
      <formula>LEFT(F68,LEN("Satisfactory"))="Satisfactory"</formula>
    </cfRule>
    <cfRule type="beginsWith" dxfId="135" priority="192" operator="beginsWith" text="Part">
      <formula>LEFT(F68,LEN("Part"))="Part"</formula>
    </cfRule>
    <cfRule type="beginsWith" dxfId="134" priority="193" operator="beginsWith" text="Good">
      <formula>LEFT(F68,LEN("Good"))="Good"</formula>
    </cfRule>
    <cfRule type="beginsWith" dxfId="133" priority="194" operator="beginsWith" text="Satisfactorily">
      <formula>LEFT(F68,LEN("Satisfactorily"))="Satisfactorily"</formula>
    </cfRule>
    <cfRule type="beginsWith" dxfId="132" priority="190" operator="beginsWith" text="Not">
      <formula>LEFT(F68,LEN("Not"))="Not"</formula>
    </cfRule>
    <cfRule type="beginsWith" dxfId="131" priority="189" operator="beginsWith" text="Unsat">
      <formula>LEFT(F68,LEN("Unsat"))="Unsat"</formula>
    </cfRule>
    <cfRule type="beginsWith" dxfId="130" priority="197" operator="beginsWith" text="Fully">
      <formula>LEFT(F68,LEN("Fully"))="Fully"</formula>
    </cfRule>
    <cfRule type="beginsWith" dxfId="129" priority="195" operator="beginsWith" text="Mostly">
      <formula>LEFT(F68,LEN("Mostly"))="Mostly"</formula>
    </cfRule>
  </conditionalFormatting>
  <conditionalFormatting sqref="F70">
    <cfRule type="beginsWith" dxfId="128" priority="19" operator="beginsWith" text="Part">
      <formula>LEFT(F70,LEN("Part"))="Part"</formula>
    </cfRule>
    <cfRule type="beginsWith" dxfId="127" priority="20" operator="beginsWith" text="Good">
      <formula>LEFT(F70,LEN("Good"))="Good"</formula>
    </cfRule>
    <cfRule type="beginsWith" dxfId="126" priority="21" operator="beginsWith" text="Satisfactorily">
      <formula>LEFT(F70,LEN("Satisfactorily"))="Satisfactorily"</formula>
    </cfRule>
    <cfRule type="beginsWith" dxfId="125" priority="22" operator="beginsWith" text="Mostly">
      <formula>LEFT(F70,LEN("Mostly"))="Mostly"</formula>
    </cfRule>
    <cfRule type="beginsWith" dxfId="124" priority="24" operator="beginsWith" text="Fully">
      <formula>LEFT(F70,LEN("Fully"))="Fully"</formula>
    </cfRule>
    <cfRule type="beginsWith" dxfId="123" priority="17" operator="beginsWith" text="Not">
      <formula>LEFT(F70,LEN("Not"))="Not"</formula>
    </cfRule>
    <cfRule type="beginsWith" dxfId="122" priority="23" operator="beginsWith" text="Very">
      <formula>LEFT(F70,LEN("Very"))="Very"</formula>
    </cfRule>
    <cfRule type="beginsWith" dxfId="121" priority="16" operator="beginsWith" text="Unsat">
      <formula>LEFT(F70,LEN("Unsat"))="Unsat"</formula>
    </cfRule>
    <cfRule type="beginsWith" dxfId="120" priority="18" operator="beginsWith" text="Satisfactory">
      <formula>LEFT(F70,LEN("Satisfactory"))="Satisfactory"</formula>
    </cfRule>
  </conditionalFormatting>
  <conditionalFormatting sqref="F71">
    <cfRule type="beginsWith" dxfId="119" priority="5" operator="beginsWith" text="Unsat">
      <formula>LEFT(F71,LEN("Unsat"))="Unsat"</formula>
    </cfRule>
    <cfRule type="beginsWith" dxfId="118" priority="6" operator="beginsWith" text="Not">
      <formula>LEFT(F71,LEN("Not"))="Not"</formula>
    </cfRule>
    <cfRule type="beginsWith" dxfId="117" priority="7" operator="beginsWith" text="Satisfactory">
      <formula>LEFT(F71,LEN("Satisfactory"))="Satisfactory"</formula>
    </cfRule>
    <cfRule type="beginsWith" dxfId="116" priority="8" operator="beginsWith" text="Part">
      <formula>LEFT(F71,LEN("Part"))="Part"</formula>
    </cfRule>
    <cfRule type="beginsWith" dxfId="115" priority="9" operator="beginsWith" text="Good">
      <formula>LEFT(F71,LEN("Good"))="Good"</formula>
    </cfRule>
    <cfRule type="beginsWith" dxfId="114" priority="13" operator="beginsWith" text="Fully">
      <formula>LEFT(F71,LEN("Fully"))="Fully"</formula>
    </cfRule>
    <cfRule type="beginsWith" dxfId="113" priority="12" operator="beginsWith" text="Very">
      <formula>LEFT(F71,LEN("Very"))="Very"</formula>
    </cfRule>
    <cfRule type="beginsWith" dxfId="112" priority="11" operator="beginsWith" text="Mostly">
      <formula>LEFT(F71,LEN("Mostly"))="Mostly"</formula>
    </cfRule>
    <cfRule type="beginsWith" dxfId="111" priority="10" operator="beginsWith" text="Satisfactorily">
      <formula>LEFT(F71,LEN("Satisfactorily"))="Satisfactorily"</formula>
    </cfRule>
  </conditionalFormatting>
  <conditionalFormatting sqref="F72">
    <cfRule type="beginsWith" dxfId="110" priority="177" operator="beginsWith" text="Mostly">
      <formula>LEFT(F72,LEN("Mostly"))="Mostly"</formula>
    </cfRule>
    <cfRule type="beginsWith" dxfId="109" priority="178" operator="beginsWith" text="Very">
      <formula>LEFT(F72,LEN("Very"))="Very"</formula>
    </cfRule>
    <cfRule type="beginsWith" dxfId="108" priority="173" operator="beginsWith" text="Satisfactory">
      <formula>LEFT(F72,LEN("Satisfactory"))="Satisfactory"</formula>
    </cfRule>
    <cfRule type="beginsWith" dxfId="107" priority="174" operator="beginsWith" text="Part">
      <formula>LEFT(F72,LEN("Part"))="Part"</formula>
    </cfRule>
    <cfRule type="beginsWith" dxfId="106" priority="171" operator="beginsWith" text="Unsat">
      <formula>LEFT(F72,LEN("Unsat"))="Unsat"</formula>
    </cfRule>
    <cfRule type="beginsWith" dxfId="105" priority="172" operator="beginsWith" text="Not">
      <formula>LEFT(F72,LEN("Not"))="Not"</formula>
    </cfRule>
    <cfRule type="beginsWith" dxfId="104" priority="176" operator="beginsWith" text="Satisfactorily">
      <formula>LEFT(F72,LEN("Satisfactorily"))="Satisfactorily"</formula>
    </cfRule>
    <cfRule type="beginsWith" dxfId="103" priority="175" operator="beginsWith" text="Good">
      <formula>LEFT(F72,LEN("Good"))="Good"</formula>
    </cfRule>
    <cfRule type="beginsWith" dxfId="102" priority="179" operator="beginsWith" text="Fully">
      <formula>LEFT(F72,LEN("Fully"))="Fully"</formula>
    </cfRule>
  </conditionalFormatting>
  <conditionalFormatting sqref="F70:G70">
    <cfRule type="containsText" dxfId="101" priority="15" operator="containsText" text="Yes ">
      <formula>NOT(ISERROR(SEARCH("Yes ",F70)))</formula>
    </cfRule>
  </conditionalFormatting>
  <conditionalFormatting sqref="F70:G72">
    <cfRule type="containsText" dxfId="100" priority="3" operator="containsText" text="No">
      <formula>NOT(ISERROR(SEARCH("No",F70)))</formula>
    </cfRule>
  </conditionalFormatting>
  <conditionalFormatting sqref="F71:G71">
    <cfRule type="containsText" dxfId="99" priority="4" operator="containsText" text="Yes ">
      <formula>NOT(ISERROR(SEARCH("Yes ",F71)))</formula>
    </cfRule>
  </conditionalFormatting>
  <conditionalFormatting sqref="F72:G72">
    <cfRule type="containsText" dxfId="98" priority="26" operator="containsText" text="Yes ">
      <formula>NOT(ISERROR(SEARCH("Yes ",F72)))</formula>
    </cfRule>
  </conditionalFormatting>
  <conditionalFormatting sqref="H26:H27">
    <cfRule type="beginsWith" dxfId="97" priority="327" operator="beginsWith" text="Fully">
      <formula>LEFT(H26,LEN("Fully"))="Fully"</formula>
    </cfRule>
    <cfRule type="beginsWith" dxfId="96" priority="325" operator="beginsWith" text="Mostly">
      <formula>LEFT(H26,LEN("Mostly"))="Mostly"</formula>
    </cfRule>
    <cfRule type="beginsWith" dxfId="95" priority="324" operator="beginsWith" text="Satisfactorily">
      <formula>LEFT(H26,LEN("Satisfactorily"))="Satisfactorily"</formula>
    </cfRule>
    <cfRule type="beginsWith" dxfId="94" priority="323" operator="beginsWith" text="Good">
      <formula>LEFT(H26,LEN("Good"))="Good"</formula>
    </cfRule>
    <cfRule type="beginsWith" dxfId="93" priority="322" operator="beginsWith" text="Part">
      <formula>LEFT(H26,LEN("Part"))="Part"</formula>
    </cfRule>
    <cfRule type="beginsWith" dxfId="92" priority="321" operator="beginsWith" text="Satisfactory">
      <formula>LEFT(H26,LEN("Satisfactory"))="Satisfactory"</formula>
    </cfRule>
    <cfRule type="beginsWith" dxfId="91" priority="320" operator="beginsWith" text="Not">
      <formula>LEFT(H26,LEN("Not"))="Not"</formula>
    </cfRule>
    <cfRule type="beginsWith" dxfId="90" priority="326" operator="beginsWith" text="Very">
      <formula>LEFT(H26,LEN("Very"))="Very"</formula>
    </cfRule>
    <cfRule type="beginsWith" dxfId="89" priority="319" operator="beginsWith" text="Unsat">
      <formula>LEFT(H26,LEN("Unsat"))="Unsat"</formula>
    </cfRule>
  </conditionalFormatting>
  <conditionalFormatting sqref="H30:H32">
    <cfRule type="beginsWith" dxfId="88" priority="92" operator="beginsWith" text="Satisfactory">
      <formula>LEFT(H30,LEN("Satisfactory"))="Satisfactory"</formula>
    </cfRule>
    <cfRule type="beginsWith" dxfId="87" priority="98" operator="beginsWith" text="Fully">
      <formula>LEFT(H30,LEN("Fully"))="Fully"</formula>
    </cfRule>
    <cfRule type="beginsWith" dxfId="86" priority="91" operator="beginsWith" text="Not">
      <formula>LEFT(H30,LEN("Not"))="Not"</formula>
    </cfRule>
    <cfRule type="beginsWith" dxfId="85" priority="97" operator="beginsWith" text="Very">
      <formula>LEFT(H30,LEN("Very"))="Very"</formula>
    </cfRule>
    <cfRule type="beginsWith" dxfId="84" priority="96" operator="beginsWith" text="Mostly">
      <formula>LEFT(H30,LEN("Mostly"))="Mostly"</formula>
    </cfRule>
    <cfRule type="beginsWith" dxfId="83" priority="94" operator="beginsWith" text="Good">
      <formula>LEFT(H30,LEN("Good"))="Good"</formula>
    </cfRule>
    <cfRule type="beginsWith" dxfId="82" priority="93" operator="beginsWith" text="Part">
      <formula>LEFT(H30,LEN("Part"))="Part"</formula>
    </cfRule>
    <cfRule type="beginsWith" dxfId="81" priority="95" operator="beginsWith" text="Satisfactorily">
      <formula>LEFT(H30,LEN("Satisfactorily"))="Satisfactorily"</formula>
    </cfRule>
    <cfRule type="beginsWith" dxfId="80" priority="90" operator="beginsWith" text="Unsat">
      <formula>LEFT(H30,LEN("Unsat"))="Unsat"</formula>
    </cfRule>
  </conditionalFormatting>
  <conditionalFormatting sqref="H37:H39">
    <cfRule type="beginsWith" dxfId="79" priority="82" operator="beginsWith" text="Not">
      <formula>LEFT(H37,LEN("Not"))="Not"</formula>
    </cfRule>
    <cfRule type="beginsWith" dxfId="78" priority="89" operator="beginsWith" text="Fully">
      <formula>LEFT(H37,LEN("Fully"))="Fully"</formula>
    </cfRule>
    <cfRule type="beginsWith" dxfId="77" priority="88" operator="beginsWith" text="Very">
      <formula>LEFT(H37,LEN("Very"))="Very"</formula>
    </cfRule>
    <cfRule type="beginsWith" dxfId="76" priority="87" operator="beginsWith" text="Mostly">
      <formula>LEFT(H37,LEN("Mostly"))="Mostly"</formula>
    </cfRule>
    <cfRule type="beginsWith" dxfId="75" priority="86" operator="beginsWith" text="Satisfactorily">
      <formula>LEFT(H37,LEN("Satisfactorily"))="Satisfactorily"</formula>
    </cfRule>
    <cfRule type="beginsWith" dxfId="74" priority="85" operator="beginsWith" text="Good">
      <formula>LEFT(H37,LEN("Good"))="Good"</formula>
    </cfRule>
    <cfRule type="beginsWith" dxfId="73" priority="84" operator="beginsWith" text="Part">
      <formula>LEFT(H37,LEN("Part"))="Part"</formula>
    </cfRule>
    <cfRule type="beginsWith" dxfId="72" priority="83" operator="beginsWith" text="Satisfactory">
      <formula>LEFT(H37,LEN("Satisfactory"))="Satisfactory"</formula>
    </cfRule>
    <cfRule type="beginsWith" dxfId="71" priority="81" operator="beginsWith" text="Unsat">
      <formula>LEFT(H37,LEN("Unsat"))="Unsat"</formula>
    </cfRule>
  </conditionalFormatting>
  <conditionalFormatting sqref="H43:H45">
    <cfRule type="beginsWith" dxfId="70" priority="79" operator="beginsWith" text="Very">
      <formula>LEFT(H43,LEN("Very"))="Very"</formula>
    </cfRule>
    <cfRule type="beginsWith" dxfId="69" priority="78" operator="beginsWith" text="Mostly">
      <formula>LEFT(H43,LEN("Mostly"))="Mostly"</formula>
    </cfRule>
    <cfRule type="beginsWith" dxfId="68" priority="77" operator="beginsWith" text="Satisfactorily">
      <formula>LEFT(H43,LEN("Satisfactorily"))="Satisfactorily"</formula>
    </cfRule>
    <cfRule type="beginsWith" dxfId="67" priority="76" operator="beginsWith" text="Good">
      <formula>LEFT(H43,LEN("Good"))="Good"</formula>
    </cfRule>
    <cfRule type="beginsWith" dxfId="66" priority="75" operator="beginsWith" text="Part">
      <formula>LEFT(H43,LEN("Part"))="Part"</formula>
    </cfRule>
    <cfRule type="beginsWith" dxfId="65" priority="74" operator="beginsWith" text="Satisfactory">
      <formula>LEFT(H43,LEN("Satisfactory"))="Satisfactory"</formula>
    </cfRule>
    <cfRule type="beginsWith" dxfId="64" priority="73" operator="beginsWith" text="Not">
      <formula>LEFT(H43,LEN("Not"))="Not"</formula>
    </cfRule>
    <cfRule type="beginsWith" dxfId="63" priority="72" operator="beginsWith" text="Unsat">
      <formula>LEFT(H43,LEN("Unsat"))="Unsat"</formula>
    </cfRule>
    <cfRule type="beginsWith" dxfId="62" priority="80" operator="beginsWith" text="Fully">
      <formula>LEFT(H43,LEN("Fully"))="Fully"</formula>
    </cfRule>
  </conditionalFormatting>
  <conditionalFormatting sqref="H49:H51">
    <cfRule type="beginsWith" dxfId="61" priority="68" operator="beginsWith" text="Satisfactorily">
      <formula>LEFT(H49,LEN("Satisfactorily"))="Satisfactorily"</formula>
    </cfRule>
    <cfRule type="beginsWith" dxfId="60" priority="70" operator="beginsWith" text="Very">
      <formula>LEFT(H49,LEN("Very"))="Very"</formula>
    </cfRule>
    <cfRule type="beginsWith" dxfId="59" priority="67" operator="beginsWith" text="Good">
      <formula>LEFT(H49,LEN("Good"))="Good"</formula>
    </cfRule>
    <cfRule type="beginsWith" dxfId="58" priority="63" operator="beginsWith" text="Unsat">
      <formula>LEFT(H49,LEN("Unsat"))="Unsat"</formula>
    </cfRule>
    <cfRule type="beginsWith" dxfId="57" priority="64" operator="beginsWith" text="Not">
      <formula>LEFT(H49,LEN("Not"))="Not"</formula>
    </cfRule>
    <cfRule type="beginsWith" dxfId="56" priority="65" operator="beginsWith" text="Satisfactory">
      <formula>LEFT(H49,LEN("Satisfactory"))="Satisfactory"</formula>
    </cfRule>
    <cfRule type="beginsWith" dxfId="55" priority="69" operator="beginsWith" text="Mostly">
      <formula>LEFT(H49,LEN("Mostly"))="Mostly"</formula>
    </cfRule>
    <cfRule type="beginsWith" dxfId="54" priority="66" operator="beginsWith" text="Part">
      <formula>LEFT(H49,LEN("Part"))="Part"</formula>
    </cfRule>
    <cfRule type="beginsWith" dxfId="53" priority="71" operator="beginsWith" text="Fully">
      <formula>LEFT(H49,LEN("Fully"))="Fully"</formula>
    </cfRule>
  </conditionalFormatting>
  <conditionalFormatting sqref="H55 A1:XFD3 C4:F4 H4 J4:XFD5 A4:A6 C5:D5 F5:G5 C6:XFD10 A11:XFD11 C12 A12:A13 D13 H13:XFD14 A14:E14 A15:C15 E15 H15 J15:XFD15 A16 D16:XFD16 D17:G18 J17:XFD1048576 A19:I19 A20 F20:F21 H20:H21 A21:E21 A22:F25 A26 A27:E29 A30 A31:E33 A34 A35:E36 A37 A38:E42 A43 A44:E48 A49 A50:E54 A55 A60 A61:E65 A66:I67 H73:I73 A74:I74 A75:F76 H76 A77:I1048576">
    <cfRule type="beginsWith" dxfId="52" priority="481" operator="beginsWith" text="Unsat">
      <formula>LEFT(A1,LEN("Unsat"))="Unsat"</formula>
    </cfRule>
    <cfRule type="beginsWith" dxfId="51" priority="482" operator="beginsWith" text="Not">
      <formula>LEFT(A1,LEN("Not"))="Not"</formula>
    </cfRule>
  </conditionalFormatting>
  <conditionalFormatting sqref="H55">
    <cfRule type="beginsWith" dxfId="50" priority="234" operator="beginsWith" text="Meets">
      <formula>LEFT(H55,LEN("Meets"))="Meets"</formula>
    </cfRule>
    <cfRule type="beginsWith" dxfId="49" priority="237" operator="beginsWith" text="Exceeds">
      <formula>LEFT(H55,LEN("Exceeds"))="Exceeds"</formula>
    </cfRule>
    <cfRule type="beginsWith" dxfId="48" priority="236" operator="beginsWith" text="Missing">
      <formula>LEFT(H55,LEN("Missing"))="Missing"</formula>
    </cfRule>
    <cfRule type="beginsWith" dxfId="47" priority="235" operator="beginsWith" text="Approaching">
      <formula>LEFT(H55,LEN("Approaching"))="Approaching"</formula>
    </cfRule>
  </conditionalFormatting>
  <conditionalFormatting sqref="H56:H57">
    <cfRule type="beginsWith" dxfId="46" priority="61" operator="beginsWith" text="Very">
      <formula>LEFT(H56,LEN("Very"))="Very"</formula>
    </cfRule>
    <cfRule type="beginsWith" dxfId="45" priority="62" operator="beginsWith" text="Fully">
      <formula>LEFT(H56,LEN("Fully"))="Fully"</formula>
    </cfRule>
    <cfRule type="beginsWith" dxfId="44" priority="54" operator="beginsWith" text="Unsat">
      <formula>LEFT(H56,LEN("Unsat"))="Unsat"</formula>
    </cfRule>
    <cfRule type="beginsWith" dxfId="43" priority="55" operator="beginsWith" text="Not">
      <formula>LEFT(H56,LEN("Not"))="Not"</formula>
    </cfRule>
    <cfRule type="beginsWith" dxfId="42" priority="56" operator="beginsWith" text="Satisfactory">
      <formula>LEFT(H56,LEN("Satisfactory"))="Satisfactory"</formula>
    </cfRule>
    <cfRule type="beginsWith" dxfId="41" priority="57" operator="beginsWith" text="Part">
      <formula>LEFT(H56,LEN("Part"))="Part"</formula>
    </cfRule>
    <cfRule type="beginsWith" dxfId="40" priority="58" operator="beginsWith" text="Good">
      <formula>LEFT(H56,LEN("Good"))="Good"</formula>
    </cfRule>
    <cfRule type="beginsWith" dxfId="39" priority="59" operator="beginsWith" text="Satisfactorily">
      <formula>LEFT(H56,LEN("Satisfactorily"))="Satisfactorily"</formula>
    </cfRule>
    <cfRule type="beginsWith" dxfId="38" priority="60" operator="beginsWith" text="Mostly">
      <formula>LEFT(H56,LEN("Mostly"))="Mostly"</formula>
    </cfRule>
  </conditionalFormatting>
  <conditionalFormatting sqref="H60:H62">
    <cfRule type="beginsWith" dxfId="37" priority="48" operator="beginsWith" text="Part">
      <formula>LEFT(H60,LEN("Part"))="Part"</formula>
    </cfRule>
    <cfRule type="beginsWith" dxfId="36" priority="47" operator="beginsWith" text="Satisfactory">
      <formula>LEFT(H60,LEN("Satisfactory"))="Satisfactory"</formula>
    </cfRule>
    <cfRule type="beginsWith" dxfId="35" priority="46" operator="beginsWith" text="Not">
      <formula>LEFT(H60,LEN("Not"))="Not"</formula>
    </cfRule>
    <cfRule type="beginsWith" dxfId="34" priority="45" operator="beginsWith" text="Unsat">
      <formula>LEFT(H60,LEN("Unsat"))="Unsat"</formula>
    </cfRule>
    <cfRule type="beginsWith" dxfId="33" priority="53" operator="beginsWith" text="Fully">
      <formula>LEFT(H60,LEN("Fully"))="Fully"</formula>
    </cfRule>
    <cfRule type="beginsWith" dxfId="32" priority="52" operator="beginsWith" text="Very">
      <formula>LEFT(H60,LEN("Very"))="Very"</formula>
    </cfRule>
    <cfRule type="beginsWith" dxfId="31" priority="51" operator="beginsWith" text="Mostly">
      <formula>LEFT(H60,LEN("Mostly"))="Mostly"</formula>
    </cfRule>
    <cfRule type="beginsWith" dxfId="30" priority="50" operator="beginsWith" text="Satisfactorily">
      <formula>LEFT(H60,LEN("Satisfactorily"))="Satisfactorily"</formula>
    </cfRule>
    <cfRule type="beginsWith" dxfId="29" priority="49" operator="beginsWith" text="Good">
      <formula>LEFT(H60,LEN("Good"))="Good"</formula>
    </cfRule>
  </conditionalFormatting>
  <conditionalFormatting sqref="H68:H70">
    <cfRule type="beginsWith" dxfId="28" priority="35" operator="beginsWith" text="Fully">
      <formula>LEFT(H68,LEN("Fully"))="Fully"</formula>
    </cfRule>
    <cfRule type="beginsWith" dxfId="27" priority="34" operator="beginsWith" text="Very">
      <formula>LEFT(H68,LEN("Very"))="Very"</formula>
    </cfRule>
    <cfRule type="beginsWith" dxfId="26" priority="33" operator="beginsWith" text="Mostly">
      <formula>LEFT(H68,LEN("Mostly"))="Mostly"</formula>
    </cfRule>
    <cfRule type="beginsWith" dxfId="25" priority="32" operator="beginsWith" text="Satisfactorily">
      <formula>LEFT(H68,LEN("Satisfactorily"))="Satisfactorily"</formula>
    </cfRule>
    <cfRule type="beginsWith" dxfId="24" priority="31" operator="beginsWith" text="Good">
      <formula>LEFT(H68,LEN("Good"))="Good"</formula>
    </cfRule>
    <cfRule type="beginsWith" dxfId="23" priority="30" operator="beginsWith" text="Part">
      <formula>LEFT(H68,LEN("Part"))="Part"</formula>
    </cfRule>
    <cfRule type="beginsWith" dxfId="22" priority="29" operator="beginsWith" text="Satisfactory">
      <formula>LEFT(H68,LEN("Satisfactory"))="Satisfactory"</formula>
    </cfRule>
    <cfRule type="beginsWith" dxfId="21" priority="28" operator="beginsWith" text="Not">
      <formula>LEFT(H68,LEN("Not"))="Not"</formula>
    </cfRule>
    <cfRule type="beginsWith" dxfId="20" priority="27" operator="beginsWith" text="Unsat">
      <formula>LEFT(H68,LEN("Unsat"))="Unsat"</formula>
    </cfRule>
  </conditionalFormatting>
  <conditionalFormatting sqref="H69:I69">
    <cfRule type="containsText" dxfId="19" priority="2" operator="containsText" text="missing">
      <formula>NOT(ISERROR(SEARCH("missing",H69)))</formula>
    </cfRule>
    <cfRule type="containsText" dxfId="18" priority="1" operator="containsText" text="sufficient">
      <formula>NOT(ISERROR(SEARCH("sufficient",H69)))</formula>
    </cfRule>
  </conditionalFormatting>
  <conditionalFormatting sqref="I75">
    <cfRule type="beginsWith" dxfId="17" priority="317" operator="beginsWith" text="Very">
      <formula>LEFT(I75,LEN("Very"))="Very"</formula>
    </cfRule>
    <cfRule type="beginsWith" dxfId="16" priority="318" operator="beginsWith" text="Fully">
      <formula>LEFT(I75,LEN("Fully"))="Fully"</formula>
    </cfRule>
    <cfRule type="beginsWith" dxfId="15" priority="310" operator="beginsWith" text="Unsat">
      <formula>LEFT(I75,LEN("Unsat"))="Unsat"</formula>
    </cfRule>
    <cfRule type="beginsWith" dxfId="14" priority="311" operator="beginsWith" text="Not">
      <formula>LEFT(I75,LEN("Not"))="Not"</formula>
    </cfRule>
    <cfRule type="beginsWith" dxfId="13" priority="312" operator="beginsWith" text="Satisfactory">
      <formula>LEFT(I75,LEN("Satisfactory"))="Satisfactory"</formula>
    </cfRule>
    <cfRule type="beginsWith" dxfId="12" priority="313" operator="beginsWith" text="Part">
      <formula>LEFT(I75,LEN("Part"))="Part"</formula>
    </cfRule>
    <cfRule type="beginsWith" dxfId="11" priority="314" operator="beginsWith" text="Good">
      <formula>LEFT(I75,LEN("Good"))="Good"</formula>
    </cfRule>
    <cfRule type="beginsWith" dxfId="10" priority="315" operator="beginsWith" text="Satisfactorily">
      <formula>LEFT(I75,LEN("Satisfactorily"))="Satisfactorily"</formula>
    </cfRule>
    <cfRule type="beginsWith" dxfId="9" priority="316" operator="beginsWith" text="Mostly">
      <formula>LEFT(I75,LEN("Mostly"))="Mostly"</formula>
    </cfRule>
  </conditionalFormatting>
  <conditionalFormatting sqref="I12:XFD12">
    <cfRule type="beginsWith" dxfId="8" priority="329" operator="beginsWith" text="Not">
      <formula>LEFT(I12,LEN("Not"))="Not"</formula>
    </cfRule>
    <cfRule type="beginsWith" dxfId="7" priority="330" operator="beginsWith" text="Satisfactory">
      <formula>LEFT(I12,LEN("Satisfactory"))="Satisfactory"</formula>
    </cfRule>
    <cfRule type="beginsWith" dxfId="6" priority="331" operator="beginsWith" text="Part">
      <formula>LEFT(I12,LEN("Part"))="Part"</formula>
    </cfRule>
    <cfRule type="beginsWith" dxfId="5" priority="333" operator="beginsWith" text="Satisfactorily">
      <formula>LEFT(I12,LEN("Satisfactorily"))="Satisfactorily"</formula>
    </cfRule>
    <cfRule type="beginsWith" dxfId="4" priority="334" operator="beginsWith" text="Mostly">
      <formula>LEFT(I12,LEN("Mostly"))="Mostly"</formula>
    </cfRule>
    <cfRule type="beginsWith" dxfId="3" priority="335" operator="beginsWith" text="Very">
      <formula>LEFT(I12,LEN("Very"))="Very"</formula>
    </cfRule>
    <cfRule type="beginsWith" dxfId="2" priority="336" operator="beginsWith" text="Fully">
      <formula>LEFT(I12,LEN("Fully"))="Fully"</formula>
    </cfRule>
    <cfRule type="beginsWith" dxfId="1" priority="328" operator="beginsWith" text="Unsat">
      <formula>LEFT(I12,LEN("Unsat"))="Unsat"</formula>
    </cfRule>
    <cfRule type="beginsWith" dxfId="0" priority="332" operator="beginsWith" text="Good">
      <formula>LEFT(I12,LEN("Good"))="Good"</formula>
    </cfRule>
  </conditionalFormatting>
  <dataValidations count="3">
    <dataValidation type="list" allowBlank="1" showInputMessage="1" showErrorMessage="1" sqref="I12" xr:uid="{D207B979-FB76-428B-A1DB-72169CE97CD9}">
      <formula1>Geographical</formula1>
    </dataValidation>
    <dataValidation type="list" allowBlank="1" showInputMessage="1" showErrorMessage="1" sqref="F32:G36 F22:G25 F39:G42 F45:G48 F62:G65 F28:G29 F51:G54" xr:uid="{6A59EC64-3078-45B2-984C-E7D5550FCA39}">
      <formula1>SectionCriteria</formula1>
    </dataValidation>
    <dataValidation type="list" allowBlank="1" showInputMessage="1" showErrorMessage="1" sqref="D17:G18 D16:H16" xr:uid="{7D246B36-DF84-41A2-A415-99D46F97AF9E}">
      <formula1>SP</formula1>
    </dataValidation>
  </dataValidations>
  <pageMargins left="0.25" right="0.25" top="0.75" bottom="0.75" header="0.3" footer="0.3"/>
  <pageSetup paperSize="9" scale="80" fitToHeight="0" orientation="landscape"/>
  <headerFooter alignWithMargins="0"/>
  <rowBreaks count="4" manualBreakCount="4">
    <brk id="18" max="8" man="1"/>
    <brk id="36" max="8" man="1"/>
    <brk id="54" max="8" man="1"/>
    <brk id="73" max="8" man="1"/>
  </rowBreaks>
  <drawing r:id="rId1"/>
  <extLst>
    <ext xmlns:x14="http://schemas.microsoft.com/office/spreadsheetml/2009/9/main" uri="{CCE6A557-97BC-4b89-ADB6-D9C93CAAB3DF}">
      <x14:dataValidations xmlns:xm="http://schemas.microsoft.com/office/excel/2006/main" count="5">
        <x14:dataValidation type="list" allowBlank="1" showInputMessage="1" showErrorMessage="1" xr:uid="{7B7052B9-168B-40E8-850D-F9BA3DB35EE9}">
          <x14:formula1>
            <xm:f>'Classification of eval reports'!$B$5:$I$5</xm:f>
          </x14:formula1>
          <xm:sqref>I13</xm:sqref>
        </x14:dataValidation>
        <x14:dataValidation type="list" allowBlank="1" showInputMessage="1" showErrorMessage="1" xr:uid="{A2DD47D1-D321-411F-8C62-B9F9CB84B7A9}">
          <x14:formula1>
            <xm:f>'Classification of eval reports'!$B$17:$E$17</xm:f>
          </x14:formula1>
          <xm:sqref>F57:F59 F73</xm:sqref>
        </x14:dataValidation>
        <x14:dataValidation type="list" allowBlank="1" showInputMessage="1" showErrorMessage="1" promptTitle="Type of intervention evaluated" xr:uid="{58C347CB-275C-4DEF-8DA6-9805C12ED8A2}">
          <x14:formula1>
            <xm:f>'Classification of eval reports'!$B$8:$G$8</xm:f>
          </x14:formula1>
          <xm:sqref>I14</xm:sqref>
        </x14:dataValidation>
        <x14:dataValidation type="list" allowBlank="1" showInputMessage="1" showErrorMessage="1" xr:uid="{D14DC67B-A4AA-4CD0-B3A7-A0082419B2C4}">
          <x14:formula1>
            <xm:f>'Classification of eval reports'!$B$7:$I$7</xm:f>
          </x14:formula1>
          <xm:sqref>D14:E14</xm:sqref>
        </x14:dataValidation>
        <x14:dataValidation type="list" allowBlank="1" showInputMessage="1" showErrorMessage="1" xr:uid="{811579A1-3E4F-4104-83B1-4067350FD3E9}">
          <x14:formula1>
            <xm:f>'Classification of eval reports'!$B$21:$D$21</xm:f>
          </x14:formula1>
          <xm:sqref>F70:G72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31"/>
  <sheetViews>
    <sheetView zoomScale="70" zoomScaleNormal="70" zoomScalePageLayoutView="90" workbookViewId="0">
      <pane xSplit="1" ySplit="2" topLeftCell="B15" activePane="bottomRight" state="frozen"/>
      <selection pane="topRight" activeCell="B1" sqref="B1"/>
      <selection pane="bottomLeft" activeCell="A3" sqref="A3"/>
      <selection pane="bottomRight" activeCell="C35" sqref="C35"/>
    </sheetView>
  </sheetViews>
  <sheetFormatPr defaultColWidth="9.1796875" defaultRowHeight="12.5" x14ac:dyDescent="0.25"/>
  <cols>
    <col min="1" max="1" width="27.81640625" style="2" customWidth="1"/>
    <col min="2" max="2" width="23.453125" style="2" customWidth="1"/>
    <col min="3" max="3" width="22.453125" style="2" customWidth="1"/>
    <col min="4" max="4" width="23.453125" style="2" customWidth="1"/>
    <col min="5" max="5" width="23" style="2" customWidth="1"/>
    <col min="6" max="6" width="24" style="2" customWidth="1"/>
    <col min="7" max="7" width="22.1796875" style="2" customWidth="1"/>
    <col min="8" max="8" width="24.453125" style="2" customWidth="1"/>
    <col min="9" max="9" width="18.453125" style="2" customWidth="1"/>
    <col min="10" max="16384" width="9.1796875" style="1"/>
  </cols>
  <sheetData>
    <row r="1" spans="1:9" ht="60" customHeight="1" thickBot="1" x14ac:dyDescent="0.3"/>
    <row r="2" spans="1:9" ht="29.25" customHeight="1" thickBot="1" x14ac:dyDescent="0.3">
      <c r="A2" s="3"/>
      <c r="B2" s="266" t="s">
        <v>33</v>
      </c>
      <c r="C2" s="267"/>
      <c r="D2" s="267"/>
      <c r="E2" s="267"/>
      <c r="F2" s="267"/>
      <c r="G2" s="267"/>
      <c r="H2" s="267"/>
      <c r="I2" s="268"/>
    </row>
    <row r="3" spans="1:9" ht="20.25" customHeight="1" x14ac:dyDescent="0.25">
      <c r="A3" s="13" t="s">
        <v>2</v>
      </c>
      <c r="B3" s="16"/>
      <c r="C3" s="17"/>
      <c r="D3" s="17"/>
      <c r="E3" s="17"/>
      <c r="F3" s="17"/>
      <c r="G3" s="17"/>
      <c r="H3" s="17"/>
      <c r="I3" s="17"/>
    </row>
    <row r="4" spans="1:9" ht="28.5" customHeight="1" x14ac:dyDescent="0.25">
      <c r="A4" s="14" t="s">
        <v>3</v>
      </c>
      <c r="B4" s="4"/>
      <c r="C4" s="5"/>
      <c r="D4" s="5"/>
      <c r="E4" s="5"/>
      <c r="F4" s="5"/>
      <c r="G4" s="5"/>
      <c r="H4" s="5"/>
      <c r="I4" s="5"/>
    </row>
    <row r="5" spans="1:9" ht="30" customHeight="1" x14ac:dyDescent="0.25">
      <c r="A5" s="14" t="s">
        <v>4</v>
      </c>
      <c r="B5" s="5">
        <v>2018</v>
      </c>
      <c r="C5" s="5">
        <v>2019</v>
      </c>
      <c r="D5" s="5">
        <v>2020</v>
      </c>
      <c r="E5" s="5">
        <v>2021</v>
      </c>
      <c r="F5" s="5">
        <v>2022</v>
      </c>
      <c r="G5" s="2">
        <v>2023</v>
      </c>
      <c r="H5" s="2">
        <v>2024</v>
      </c>
      <c r="I5" s="2">
        <v>2025</v>
      </c>
    </row>
    <row r="6" spans="1:9" ht="20.25" customHeight="1" x14ac:dyDescent="0.25">
      <c r="A6" s="14" t="s">
        <v>5</v>
      </c>
      <c r="B6" s="4"/>
      <c r="C6" s="5"/>
      <c r="D6" s="5"/>
      <c r="E6" s="5"/>
      <c r="F6" s="5"/>
      <c r="G6" s="5"/>
      <c r="H6" s="5"/>
      <c r="I6" s="5"/>
    </row>
    <row r="7" spans="1:9" ht="28.5" customHeight="1" x14ac:dyDescent="0.25">
      <c r="A7" s="14" t="s">
        <v>6</v>
      </c>
      <c r="B7" s="5" t="s">
        <v>15</v>
      </c>
      <c r="C7" s="5" t="s">
        <v>13</v>
      </c>
      <c r="D7" s="5" t="s">
        <v>14</v>
      </c>
      <c r="E7" s="5" t="s">
        <v>28</v>
      </c>
      <c r="F7" s="4" t="s">
        <v>21</v>
      </c>
      <c r="G7" s="5" t="s">
        <v>29</v>
      </c>
      <c r="H7" s="5" t="s">
        <v>16</v>
      </c>
      <c r="I7" s="5" t="s">
        <v>0</v>
      </c>
    </row>
    <row r="8" spans="1:9" x14ac:dyDescent="0.25">
      <c r="A8" s="14" t="s">
        <v>23</v>
      </c>
      <c r="B8" s="5" t="s">
        <v>80</v>
      </c>
      <c r="C8" s="5" t="s">
        <v>81</v>
      </c>
      <c r="D8" s="5" t="s">
        <v>77</v>
      </c>
      <c r="E8" s="2" t="s">
        <v>78</v>
      </c>
      <c r="F8" s="5" t="s">
        <v>18</v>
      </c>
      <c r="G8" s="5" t="s">
        <v>79</v>
      </c>
      <c r="H8" s="5"/>
      <c r="I8" s="5"/>
    </row>
    <row r="9" spans="1:9" ht="17.25" customHeight="1" x14ac:dyDescent="0.25">
      <c r="A9" s="261" t="s">
        <v>31</v>
      </c>
      <c r="B9" s="263" t="s">
        <v>17</v>
      </c>
      <c r="C9" s="264"/>
      <c r="D9" s="264"/>
      <c r="E9" s="265"/>
      <c r="F9" s="6" t="s">
        <v>18</v>
      </c>
      <c r="G9" s="5"/>
      <c r="H9" s="5"/>
      <c r="I9" s="5"/>
    </row>
    <row r="10" spans="1:9" ht="73.5" customHeight="1" x14ac:dyDescent="0.25">
      <c r="A10" s="262"/>
      <c r="B10" s="5" t="s">
        <v>42</v>
      </c>
      <c r="C10" s="5" t="s">
        <v>43</v>
      </c>
      <c r="D10" s="5" t="s">
        <v>44</v>
      </c>
      <c r="E10" s="5" t="s">
        <v>45</v>
      </c>
      <c r="F10" s="53" t="s">
        <v>105</v>
      </c>
      <c r="G10" s="5"/>
      <c r="H10" s="5"/>
      <c r="I10" s="5"/>
    </row>
    <row r="11" spans="1:9" ht="88.5" customHeight="1" x14ac:dyDescent="0.25">
      <c r="A11" s="14" t="s">
        <v>22</v>
      </c>
      <c r="B11" s="4" t="s">
        <v>41</v>
      </c>
      <c r="C11" s="54" t="s">
        <v>106</v>
      </c>
      <c r="D11" s="5" t="s">
        <v>19</v>
      </c>
      <c r="E11" s="5"/>
      <c r="F11" s="5"/>
      <c r="G11" s="5"/>
      <c r="H11" s="5"/>
      <c r="I11" s="5"/>
    </row>
    <row r="12" spans="1:9" ht="62.5" x14ac:dyDescent="0.25">
      <c r="A12" s="14" t="s">
        <v>32</v>
      </c>
      <c r="B12" s="4" t="s">
        <v>49</v>
      </c>
      <c r="C12" s="5" t="s">
        <v>50</v>
      </c>
      <c r="D12" s="5" t="s">
        <v>51</v>
      </c>
      <c r="E12" s="5"/>
      <c r="F12" s="5"/>
      <c r="G12" s="5"/>
      <c r="H12" s="5"/>
      <c r="I12" s="5"/>
    </row>
    <row r="13" spans="1:9" ht="125" x14ac:dyDescent="0.25">
      <c r="A13" s="14"/>
      <c r="B13" s="4" t="s">
        <v>46</v>
      </c>
      <c r="C13" s="4" t="s">
        <v>47</v>
      </c>
      <c r="D13" s="4" t="s">
        <v>48</v>
      </c>
      <c r="E13" s="4"/>
      <c r="F13" s="4"/>
      <c r="G13" s="4"/>
      <c r="H13" s="4"/>
      <c r="I13" s="5"/>
    </row>
    <row r="14" spans="1:9" ht="160.5" customHeight="1" x14ac:dyDescent="0.25">
      <c r="A14" s="14" t="s">
        <v>20</v>
      </c>
      <c r="B14" s="7" t="s">
        <v>107</v>
      </c>
      <c r="C14" s="7" t="s">
        <v>108</v>
      </c>
      <c r="D14" s="7" t="s">
        <v>109</v>
      </c>
      <c r="E14" s="7" t="s">
        <v>112</v>
      </c>
      <c r="F14" s="7" t="s">
        <v>110</v>
      </c>
      <c r="G14" s="7" t="s">
        <v>111</v>
      </c>
      <c r="H14" s="7"/>
      <c r="I14" s="5"/>
    </row>
    <row r="15" spans="1:9" x14ac:dyDescent="0.25">
      <c r="A15" s="14" t="s">
        <v>8</v>
      </c>
      <c r="B15" s="8" t="s">
        <v>7</v>
      </c>
      <c r="C15" s="9" t="s">
        <v>1</v>
      </c>
      <c r="D15" s="5"/>
      <c r="E15" s="5"/>
      <c r="F15" s="5"/>
      <c r="G15" s="5"/>
      <c r="H15" s="5"/>
      <c r="I15" s="5"/>
    </row>
    <row r="16" spans="1:9" ht="13" thickBot="1" x14ac:dyDescent="0.3">
      <c r="A16" s="18" t="s">
        <v>30</v>
      </c>
      <c r="B16" s="11" t="s">
        <v>56</v>
      </c>
      <c r="C16" s="12" t="s">
        <v>53</v>
      </c>
      <c r="D16" s="15" t="s">
        <v>54</v>
      </c>
      <c r="E16" s="19" t="s">
        <v>55</v>
      </c>
      <c r="F16" s="10"/>
      <c r="G16" s="10"/>
      <c r="H16" s="10"/>
      <c r="I16" s="10"/>
    </row>
    <row r="17" spans="1:8" ht="13" thickBot="1" x14ac:dyDescent="0.3">
      <c r="A17" s="2" t="s">
        <v>34</v>
      </c>
      <c r="B17" s="11" t="s">
        <v>35</v>
      </c>
      <c r="C17" s="12" t="s">
        <v>36</v>
      </c>
      <c r="D17" s="15" t="s">
        <v>37</v>
      </c>
      <c r="E17" s="19" t="s">
        <v>38</v>
      </c>
    </row>
    <row r="18" spans="1:8" x14ac:dyDescent="0.25">
      <c r="A18" s="2" t="s">
        <v>180</v>
      </c>
      <c r="B18" s="69" t="s">
        <v>10</v>
      </c>
      <c r="C18" s="70" t="s">
        <v>11</v>
      </c>
      <c r="D18" s="71" t="s">
        <v>62</v>
      </c>
      <c r="E18" s="72" t="s">
        <v>12</v>
      </c>
    </row>
    <row r="19" spans="1:8" x14ac:dyDescent="0.25">
      <c r="A19" s="2" t="s">
        <v>115</v>
      </c>
      <c r="B19" s="5">
        <v>0.74990000000000001</v>
      </c>
      <c r="C19" s="5">
        <v>0.49990000000000001</v>
      </c>
      <c r="D19" s="5">
        <v>0.24990000000000001</v>
      </c>
      <c r="E19" s="5"/>
    </row>
    <row r="20" spans="1:8" x14ac:dyDescent="0.25">
      <c r="A20" s="2" t="s">
        <v>116</v>
      </c>
      <c r="B20" s="96">
        <v>84.99</v>
      </c>
      <c r="C20" s="96">
        <v>64.989999999999995</v>
      </c>
      <c r="D20" s="96">
        <v>49.99</v>
      </c>
      <c r="E20" s="5"/>
    </row>
    <row r="21" spans="1:8" x14ac:dyDescent="0.25">
      <c r="A21" s="2" t="s">
        <v>183</v>
      </c>
      <c r="B21" s="99" t="s">
        <v>7</v>
      </c>
      <c r="C21" s="100" t="s">
        <v>158</v>
      </c>
      <c r="D21" s="101" t="s">
        <v>1</v>
      </c>
    </row>
    <row r="22" spans="1:8" x14ac:dyDescent="0.25">
      <c r="A22" s="2" t="s">
        <v>184</v>
      </c>
      <c r="B22" s="119" t="s">
        <v>168</v>
      </c>
      <c r="C22" s="119" t="s">
        <v>169</v>
      </c>
      <c r="D22" s="53" t="s">
        <v>170</v>
      </c>
    </row>
    <row r="31" spans="1:8" x14ac:dyDescent="0.25">
      <c r="H31" s="2" t="e">
        <f>IF(F31&gt;'Classification of eval reports'!C19,'Classification of eval reports'!$B$18,IF(#REF!&gt;'Classification of eval reports'!C19,'Classification of eval reports'!$C$18,IF(#REF!&gt;'Classification of eval reports'!D19,'Classification of eval reports'!$D$18,'Classification of eval reports'!$E$18)))</f>
        <v>#REF!</v>
      </c>
    </row>
  </sheetData>
  <sortState xmlns:xlrd2="http://schemas.microsoft.com/office/spreadsheetml/2017/richdata2" ref="B7:I7">
    <sortCondition ref="B7"/>
  </sortState>
  <mergeCells count="3">
    <mergeCell ref="A9:A10"/>
    <mergeCell ref="B9:E9"/>
    <mergeCell ref="B2:I2"/>
  </mergeCells>
  <phoneticPr fontId="1" type="noConversion"/>
  <pageMargins left="0.17" right="0.17" top="0.56000000000000005" bottom="0.6" header="0.38" footer="0.32"/>
  <pageSetup paperSize="9" scale="70" fitToHeight="2" orientation="landscape" r:id="rId1"/>
  <headerFooter alignWithMargins="0"/>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100DA350A0674469BF86087E2971526" ma:contentTypeVersion="13" ma:contentTypeDescription="Create a new document." ma:contentTypeScope="" ma:versionID="ff2a3a832f33cb7f1b72c34095cf1eb6">
  <xsd:schema xmlns:xsd="http://www.w3.org/2001/XMLSchema" xmlns:xs="http://www.w3.org/2001/XMLSchema" xmlns:p="http://schemas.microsoft.com/office/2006/metadata/properties" xmlns:ns3="94844c6e-1445-40cb-b018-63e579968f31" xmlns:ns4="78e36a96-043b-4b81-a972-884e4a557891" targetNamespace="http://schemas.microsoft.com/office/2006/metadata/properties" ma:root="true" ma:fieldsID="d404954282a169a688d9784de7a2e6bf" ns3:_="" ns4:_="">
    <xsd:import namespace="94844c6e-1445-40cb-b018-63e579968f31"/>
    <xsd:import namespace="78e36a96-043b-4b81-a972-884e4a5578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EventHashCode" minOccurs="0"/>
                <xsd:element ref="ns4:MediaServiceGenerationTime" minOccurs="0"/>
                <xsd:element ref="ns4:MediaServiceAutoKeyPoints" minOccurs="0"/>
                <xsd:element ref="ns4:MediaServiceKeyPoint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44c6e-1445-40cb-b018-63e579968f3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8e36a96-043b-4b81-a972-884e4a557891"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0A94399-513B-47A8-BB7D-8429FBF5A6C2}">
  <ds:schemaRefs>
    <ds:schemaRef ds:uri="http://schemas.microsoft.com/sharepoint/v3/contenttype/forms"/>
  </ds:schemaRefs>
</ds:datastoreItem>
</file>

<file path=customXml/itemProps2.xml><?xml version="1.0" encoding="utf-8"?>
<ds:datastoreItem xmlns:ds="http://schemas.openxmlformats.org/officeDocument/2006/customXml" ds:itemID="{A6A92EB8-C83D-459F-A1AD-B4E711BBD5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44c6e-1445-40cb-b018-63e579968f31"/>
    <ds:schemaRef ds:uri="78e36a96-043b-4b81-a972-884e4a5578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A65A772-AEE3-420A-97A3-2B1E2B529ADB}">
  <ds:schemaRefs>
    <ds:schemaRef ds:uri="78e36a96-043b-4b81-a972-884e4a557891"/>
    <ds:schemaRef ds:uri="http://schemas.openxmlformats.org/package/2006/metadata/core-propertie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 ds:uri="http://purl.org/dc/terms/"/>
    <ds:schemaRef ds:uri="http://schemas.microsoft.com/office/infopath/2007/PartnerControls"/>
    <ds:schemaRef ds:uri="94844c6e-1445-40cb-b018-63e579968f3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17</vt:i4>
      </vt:variant>
    </vt:vector>
  </HeadingPairs>
  <TitlesOfParts>
    <vt:vector size="19" baseType="lpstr">
      <vt:lpstr>Review template 30 June</vt:lpstr>
      <vt:lpstr>Classification of eval reports</vt:lpstr>
      <vt:lpstr>color</vt:lpstr>
      <vt:lpstr>Geographical</vt:lpstr>
      <vt:lpstr>manage</vt:lpstr>
      <vt:lpstr>Management</vt:lpstr>
      <vt:lpstr>MTSP</vt:lpstr>
      <vt:lpstr>Pararating</vt:lpstr>
      <vt:lpstr>'Classification of eval reports'!Print_Area</vt:lpstr>
      <vt:lpstr>'Review template 30 June'!Print_Area</vt:lpstr>
      <vt:lpstr>Region</vt:lpstr>
      <vt:lpstr>Result</vt:lpstr>
      <vt:lpstr>SectionCriteria</vt:lpstr>
      <vt:lpstr>SP</vt:lpstr>
      <vt:lpstr>TOR</vt:lpstr>
      <vt:lpstr>type</vt:lpstr>
      <vt:lpstr>TypeofReport</vt:lpstr>
      <vt:lpstr>UNWSP</vt:lpstr>
      <vt:lpstr>Year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dc:creator>
  <dc:description>IOD PARC</dc:description>
  <cp:lastModifiedBy>ESTHER ROULEAU</cp:lastModifiedBy>
  <cp:lastPrinted>2019-01-22T20:36:44Z</cp:lastPrinted>
  <dcterms:created xsi:type="dcterms:W3CDTF">2010-08-29T09:41:32Z</dcterms:created>
  <dcterms:modified xsi:type="dcterms:W3CDTF">2024-01-15T18:03:05Z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0x0101007100DA350A0674469BF86087E2971526</vt:lpwstr>
  </property>
</Properties>
</file>